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ksjon\LAND_Jordbruk\Produksjonstilskudd\Ymse\Satsar utrekning\"/>
    </mc:Choice>
  </mc:AlternateContent>
  <xr:revisionPtr revIDLastSave="0" documentId="13_ncr:1_{FCA3D7F6-DD42-4C7B-9BF7-BB9C5CFF427C}" xr6:coauthVersionLast="47" xr6:coauthVersionMax="47" xr10:uidLastSave="{00000000-0000-0000-0000-000000000000}"/>
  <bookViews>
    <workbookView xWindow="28680" yWindow="-5595" windowWidth="38640" windowHeight="21120" tabRatio="813" xr2:uid="{FF7722FD-5447-4FCA-81C5-5A181846E3F4}"/>
  </bookViews>
  <sheets>
    <sheet name="Satsar 2024" sheetId="11" r:id="rId1"/>
    <sheet name="Summert tre tilskot, alle soner" sheetId="8" r:id="rId2"/>
    <sheet name="Summert to tilskot mjølkeku" sheetId="9" r:id="rId3"/>
    <sheet name="Summert alle tilskot, sone 5 " sheetId="3" r:id="rId4"/>
    <sheet name="Kr pr. foretak, sone 5" sheetId="2" r:id="rId5"/>
    <sheet name="Diagram, sone 5" sheetId="12" r:id="rId6"/>
    <sheet name="Kr pr. dyr, sone 2" sheetId="6" r:id="rId7"/>
    <sheet name="Kr pr. dyr, sone 1,3,4" sheetId="5" r:id="rId8"/>
    <sheet name="Kr pr. dyr, sone 5" sheetId="1" r:id="rId9"/>
    <sheet name="Kr pr. dyr, sone 6-7" sheetId="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1" l="1"/>
  <c r="D29" i="11"/>
  <c r="E29" i="11"/>
  <c r="B29" i="11"/>
  <c r="B46" i="11"/>
  <c r="B33" i="11"/>
  <c r="B17" i="11"/>
  <c r="C40" i="11"/>
  <c r="B20" i="11"/>
  <c r="C42" i="11"/>
  <c r="B42" i="11"/>
  <c r="B25" i="3" l="1"/>
  <c r="C19" i="8"/>
  <c r="A30" i="3"/>
  <c r="B30" i="3"/>
  <c r="A31" i="3"/>
  <c r="B31" i="3"/>
  <c r="A32" i="3"/>
  <c r="B32" i="3"/>
  <c r="B28" i="3"/>
  <c r="A28" i="3"/>
  <c r="C10" i="9"/>
  <c r="C12" i="9"/>
  <c r="C9" i="9"/>
  <c r="C8" i="9"/>
  <c r="C7" i="9"/>
  <c r="C6" i="9"/>
  <c r="B12" i="9"/>
  <c r="B11" i="9"/>
  <c r="B10" i="9"/>
  <c r="B9" i="9"/>
  <c r="B8" i="9"/>
  <c r="B7" i="9"/>
  <c r="B6" i="9"/>
  <c r="B5" i="9"/>
  <c r="Q4" i="4" l="1"/>
  <c r="L4" i="4"/>
  <c r="Q4" i="5"/>
  <c r="L4" i="5"/>
  <c r="Q4" i="6"/>
  <c r="L4" i="6"/>
  <c r="Q4" i="1"/>
  <c r="O4" i="1"/>
  <c r="N4" i="1"/>
  <c r="L4" i="1"/>
  <c r="K4" i="1"/>
  <c r="J4" i="1"/>
  <c r="H4" i="1"/>
  <c r="G4" i="1"/>
  <c r="F4" i="1"/>
  <c r="E4" i="1"/>
  <c r="B40" i="11"/>
  <c r="D7" i="9" l="1"/>
  <c r="D8" i="9"/>
  <c r="D9" i="9"/>
  <c r="D10" i="9"/>
  <c r="D12" i="9"/>
  <c r="D5" i="9"/>
  <c r="D6" i="9"/>
  <c r="O4" i="4" l="1"/>
  <c r="N4" i="4"/>
  <c r="K4" i="4"/>
  <c r="J4" i="4"/>
  <c r="F4" i="4"/>
  <c r="G4" i="4"/>
  <c r="H4" i="4"/>
  <c r="E4" i="4"/>
  <c r="O4" i="5"/>
  <c r="N4" i="5"/>
  <c r="K4" i="5"/>
  <c r="J4" i="5"/>
  <c r="F4" i="5"/>
  <c r="G4" i="5"/>
  <c r="H4" i="5"/>
  <c r="E4" i="5"/>
  <c r="O4" i="6"/>
  <c r="N4" i="6"/>
  <c r="K4" i="6"/>
  <c r="J4" i="6"/>
  <c r="F4" i="6"/>
  <c r="G4" i="6"/>
  <c r="H4" i="6"/>
  <c r="E4" i="6"/>
  <c r="Q4" i="2"/>
  <c r="O4" i="2"/>
  <c r="N4" i="2"/>
  <c r="K4" i="2"/>
  <c r="L4" i="2"/>
  <c r="J4" i="2"/>
  <c r="F4" i="2"/>
  <c r="G4" i="2"/>
  <c r="H4" i="2"/>
  <c r="E4" i="2"/>
  <c r="J13" i="2" l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I4" i="2"/>
  <c r="I12" i="2" s="1"/>
  <c r="J13" i="4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I4" i="4"/>
  <c r="I12" i="4" s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I4" i="1"/>
  <c r="I12" i="1" s="1"/>
  <c r="J13" i="5"/>
  <c r="I4" i="5"/>
  <c r="I12" i="5" s="1"/>
  <c r="J13" i="6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I4" i="6"/>
  <c r="I12" i="6" s="1"/>
  <c r="O57" i="6"/>
  <c r="O58" i="6" s="1"/>
  <c r="H57" i="6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H81" i="6" s="1"/>
  <c r="B81" i="6" s="1"/>
  <c r="G37" i="6"/>
  <c r="K30" i="6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F21" i="6"/>
  <c r="P13" i="6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N7" i="6"/>
  <c r="N8" i="6" s="1"/>
  <c r="L7" i="6"/>
  <c r="L8" i="6" s="1"/>
  <c r="L9" i="6" s="1"/>
  <c r="L10" i="6" s="1"/>
  <c r="L11" i="6" s="1"/>
  <c r="E7" i="6"/>
  <c r="E8" i="6" s="1"/>
  <c r="Q5" i="6"/>
  <c r="L5" i="6"/>
  <c r="P4" i="6"/>
  <c r="P12" i="6" s="1"/>
  <c r="O57" i="5"/>
  <c r="O58" i="5" s="1"/>
  <c r="H57" i="5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B81" i="5" s="1"/>
  <c r="G37" i="5"/>
  <c r="K30" i="5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F21" i="5"/>
  <c r="P13" i="5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P38" i="5" s="1"/>
  <c r="P39" i="5" s="1"/>
  <c r="P40" i="5" s="1"/>
  <c r="P41" i="5" s="1"/>
  <c r="P42" i="5" s="1"/>
  <c r="P43" i="5" s="1"/>
  <c r="P44" i="5" s="1"/>
  <c r="P45" i="5" s="1"/>
  <c r="P46" i="5" s="1"/>
  <c r="N7" i="5"/>
  <c r="N8" i="5" s="1"/>
  <c r="L7" i="5"/>
  <c r="L8" i="5" s="1"/>
  <c r="L9" i="5" s="1"/>
  <c r="L10" i="5" s="1"/>
  <c r="L11" i="5" s="1"/>
  <c r="E7" i="5"/>
  <c r="E8" i="5" s="1"/>
  <c r="Q5" i="5"/>
  <c r="L5" i="5"/>
  <c r="P4" i="5"/>
  <c r="P12" i="5" s="1"/>
  <c r="O57" i="4"/>
  <c r="O58" i="4" s="1"/>
  <c r="H57" i="4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B81" i="4" s="1"/>
  <c r="G37" i="4"/>
  <c r="K30" i="4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F21" i="4"/>
  <c r="P13" i="4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N7" i="4"/>
  <c r="N8" i="4" s="1"/>
  <c r="L7" i="4"/>
  <c r="L8" i="4" s="1"/>
  <c r="L9" i="4" s="1"/>
  <c r="L10" i="4" s="1"/>
  <c r="L11" i="4" s="1"/>
  <c r="E7" i="4"/>
  <c r="E8" i="4" s="1"/>
  <c r="E9" i="4" s="1"/>
  <c r="Q5" i="4"/>
  <c r="L5" i="4"/>
  <c r="P4" i="4"/>
  <c r="P12" i="4" s="1"/>
  <c r="O57" i="2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H57" i="2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G37" i="2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K30" i="2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F21" i="2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P13" i="2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L7" i="2"/>
  <c r="L8" i="2" s="1"/>
  <c r="L9" i="2" s="1"/>
  <c r="L10" i="2" s="1"/>
  <c r="L11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Q5" i="2"/>
  <c r="L5" i="2"/>
  <c r="P4" i="2"/>
  <c r="P12" i="2" s="1"/>
  <c r="O57" i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L7" i="1"/>
  <c r="L8" i="1" s="1"/>
  <c r="L9" i="1" s="1"/>
  <c r="L10" i="1" s="1"/>
  <c r="L11" i="1" s="1"/>
  <c r="K30" i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H57" i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G37" i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Q5" i="1"/>
  <c r="L5" i="1"/>
  <c r="B78" i="5" l="1"/>
  <c r="B78" i="4"/>
  <c r="B58" i="5"/>
  <c r="C57" i="4"/>
  <c r="C7" i="5"/>
  <c r="B62" i="4"/>
  <c r="B7" i="4"/>
  <c r="F6" i="8" s="1"/>
  <c r="B62" i="5"/>
  <c r="B70" i="5"/>
  <c r="B74" i="5"/>
  <c r="C57" i="6"/>
  <c r="C18" i="8" s="1"/>
  <c r="J57" i="6"/>
  <c r="B57" i="6" s="1"/>
  <c r="C12" i="8" s="1"/>
  <c r="B74" i="6"/>
  <c r="B58" i="6"/>
  <c r="C13" i="8" s="1"/>
  <c r="B70" i="6"/>
  <c r="B59" i="6"/>
  <c r="J57" i="2"/>
  <c r="N9" i="4"/>
  <c r="N10" i="4" s="1"/>
  <c r="C8" i="4"/>
  <c r="J57" i="4"/>
  <c r="B57" i="4" s="1"/>
  <c r="J57" i="1"/>
  <c r="C7" i="4"/>
  <c r="B66" i="4"/>
  <c r="J14" i="5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B70" i="4"/>
  <c r="C57" i="5"/>
  <c r="C7" i="6"/>
  <c r="C14" i="8" s="1"/>
  <c r="B62" i="6"/>
  <c r="B78" i="6"/>
  <c r="B58" i="4"/>
  <c r="B74" i="4"/>
  <c r="B66" i="5"/>
  <c r="B66" i="6"/>
  <c r="C8" i="6"/>
  <c r="N9" i="6"/>
  <c r="E9" i="6"/>
  <c r="B8" i="6"/>
  <c r="F22" i="6"/>
  <c r="B21" i="6"/>
  <c r="G38" i="6"/>
  <c r="B37" i="6"/>
  <c r="C11" i="8" s="1"/>
  <c r="B63" i="6"/>
  <c r="B67" i="6"/>
  <c r="B71" i="6"/>
  <c r="B75" i="6"/>
  <c r="B79" i="6"/>
  <c r="B60" i="6"/>
  <c r="B64" i="6"/>
  <c r="B68" i="6"/>
  <c r="B72" i="6"/>
  <c r="B76" i="6"/>
  <c r="B80" i="6"/>
  <c r="B7" i="6"/>
  <c r="O59" i="6"/>
  <c r="C58" i="6"/>
  <c r="B61" i="6"/>
  <c r="B65" i="6"/>
  <c r="B69" i="6"/>
  <c r="B73" i="6"/>
  <c r="B77" i="6"/>
  <c r="N9" i="5"/>
  <c r="C8" i="5"/>
  <c r="E9" i="5"/>
  <c r="B8" i="5"/>
  <c r="G38" i="5"/>
  <c r="B37" i="5"/>
  <c r="B59" i="5"/>
  <c r="B63" i="5"/>
  <c r="B67" i="5"/>
  <c r="B71" i="5"/>
  <c r="B75" i="5"/>
  <c r="B79" i="5"/>
  <c r="B7" i="5"/>
  <c r="B60" i="5"/>
  <c r="B64" i="5"/>
  <c r="B68" i="5"/>
  <c r="B72" i="5"/>
  <c r="B76" i="5"/>
  <c r="B80" i="5"/>
  <c r="F22" i="5"/>
  <c r="O59" i="5"/>
  <c r="C58" i="5"/>
  <c r="B61" i="5"/>
  <c r="B65" i="5"/>
  <c r="B69" i="5"/>
  <c r="B73" i="5"/>
  <c r="B77" i="5"/>
  <c r="E10" i="4"/>
  <c r="B9" i="4"/>
  <c r="G38" i="4"/>
  <c r="B37" i="4"/>
  <c r="B59" i="4"/>
  <c r="B63" i="4"/>
  <c r="B67" i="4"/>
  <c r="B71" i="4"/>
  <c r="B75" i="4"/>
  <c r="B79" i="4"/>
  <c r="B8" i="4"/>
  <c r="B60" i="4"/>
  <c r="B64" i="4"/>
  <c r="B68" i="4"/>
  <c r="B72" i="4"/>
  <c r="B76" i="4"/>
  <c r="B80" i="4"/>
  <c r="F22" i="4"/>
  <c r="B21" i="4"/>
  <c r="O59" i="4"/>
  <c r="C58" i="4"/>
  <c r="B61" i="4"/>
  <c r="B65" i="4"/>
  <c r="B69" i="4"/>
  <c r="B73" i="4"/>
  <c r="B77" i="4"/>
  <c r="P13" i="1"/>
  <c r="P14" i="1" s="1"/>
  <c r="P4" i="1"/>
  <c r="P12" i="1" s="1"/>
  <c r="C12" i="1" s="1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70" i="1"/>
  <c r="B74" i="1"/>
  <c r="B78" i="1"/>
  <c r="C8" i="1"/>
  <c r="C9" i="1"/>
  <c r="C10" i="1"/>
  <c r="C11" i="1"/>
  <c r="C49" i="1"/>
  <c r="C53" i="1"/>
  <c r="C57" i="1"/>
  <c r="B20" i="3" s="1"/>
  <c r="C61" i="1"/>
  <c r="C65" i="1"/>
  <c r="C69" i="1"/>
  <c r="C73" i="1"/>
  <c r="C77" i="1"/>
  <c r="C81" i="1"/>
  <c r="C7" i="1"/>
  <c r="B16" i="3" s="1"/>
  <c r="C47" i="1"/>
  <c r="B19" i="3" s="1"/>
  <c r="C48" i="1"/>
  <c r="C50" i="1"/>
  <c r="C51" i="1"/>
  <c r="C52" i="1"/>
  <c r="C54" i="1"/>
  <c r="C55" i="1"/>
  <c r="C56" i="1"/>
  <c r="C58" i="1"/>
  <c r="C59" i="1"/>
  <c r="C60" i="1"/>
  <c r="C62" i="1"/>
  <c r="C63" i="1"/>
  <c r="C64" i="1"/>
  <c r="C66" i="1"/>
  <c r="C67" i="1"/>
  <c r="C68" i="1"/>
  <c r="C70" i="1"/>
  <c r="C71" i="1"/>
  <c r="C72" i="1"/>
  <c r="C74" i="1"/>
  <c r="C75" i="1"/>
  <c r="C76" i="1"/>
  <c r="C78" i="1"/>
  <c r="C79" i="1"/>
  <c r="C80" i="1"/>
  <c r="B8" i="1"/>
  <c r="B9" i="1"/>
  <c r="B10" i="1"/>
  <c r="B12" i="1"/>
  <c r="B5" i="3" s="1"/>
  <c r="B15" i="1"/>
  <c r="B16" i="1"/>
  <c r="B19" i="1"/>
  <c r="B20" i="1"/>
  <c r="B23" i="1"/>
  <c r="B24" i="1"/>
  <c r="B27" i="1"/>
  <c r="B28" i="1"/>
  <c r="B31" i="1"/>
  <c r="B32" i="1"/>
  <c r="B35" i="1"/>
  <c r="B36" i="1"/>
  <c r="B39" i="1"/>
  <c r="B40" i="1"/>
  <c r="B43" i="1"/>
  <c r="B44" i="1"/>
  <c r="B47" i="1"/>
  <c r="B48" i="1"/>
  <c r="B51" i="1"/>
  <c r="B52" i="1"/>
  <c r="B55" i="1"/>
  <c r="B56" i="1"/>
  <c r="B7" i="1"/>
  <c r="B67" i="1"/>
  <c r="B68" i="1"/>
  <c r="B69" i="1"/>
  <c r="B71" i="1"/>
  <c r="B72" i="1"/>
  <c r="B73" i="1"/>
  <c r="B75" i="1"/>
  <c r="B76" i="1"/>
  <c r="B77" i="1"/>
  <c r="B79" i="1"/>
  <c r="B80" i="1"/>
  <c r="B81" i="1"/>
  <c r="B13" i="1"/>
  <c r="B6" i="3" s="1"/>
  <c r="B14" i="1"/>
  <c r="B17" i="1"/>
  <c r="B18" i="1"/>
  <c r="B21" i="1"/>
  <c r="B22" i="1"/>
  <c r="B25" i="1"/>
  <c r="B26" i="1"/>
  <c r="B29" i="1"/>
  <c r="B30" i="1"/>
  <c r="B33" i="1"/>
  <c r="B34" i="1"/>
  <c r="B37" i="1"/>
  <c r="B38" i="1"/>
  <c r="B41" i="1"/>
  <c r="B42" i="1"/>
  <c r="B45" i="1"/>
  <c r="B46" i="1"/>
  <c r="B49" i="1"/>
  <c r="B50" i="1"/>
  <c r="B53" i="1"/>
  <c r="B54" i="1"/>
  <c r="B58" i="1"/>
  <c r="B11" i="3" s="1"/>
  <c r="B59" i="1"/>
  <c r="B60" i="1"/>
  <c r="B61" i="1"/>
  <c r="B62" i="1"/>
  <c r="B63" i="1"/>
  <c r="B64" i="1"/>
  <c r="B65" i="1"/>
  <c r="B66" i="1"/>
  <c r="B11" i="1"/>
  <c r="B57" i="1" l="1"/>
  <c r="B10" i="3" s="1"/>
  <c r="B23" i="11"/>
  <c r="C11" i="9" s="1"/>
  <c r="D11" i="9" s="1"/>
  <c r="C9" i="4"/>
  <c r="B17" i="3"/>
  <c r="E15" i="8"/>
  <c r="B21" i="5"/>
  <c r="J57" i="5"/>
  <c r="B57" i="5" s="1"/>
  <c r="B9" i="3"/>
  <c r="B7" i="3"/>
  <c r="B8" i="3"/>
  <c r="B4" i="3"/>
  <c r="E6" i="8"/>
  <c r="D6" i="8"/>
  <c r="C9" i="8"/>
  <c r="C6" i="8"/>
  <c r="B38" i="6"/>
  <c r="G39" i="6"/>
  <c r="E10" i="6"/>
  <c r="B9" i="6"/>
  <c r="N10" i="6"/>
  <c r="C9" i="6"/>
  <c r="O60" i="6"/>
  <c r="C59" i="6"/>
  <c r="F23" i="6"/>
  <c r="B22" i="6"/>
  <c r="F23" i="5"/>
  <c r="B22" i="5"/>
  <c r="O60" i="5"/>
  <c r="C59" i="5"/>
  <c r="E10" i="5"/>
  <c r="B9" i="5"/>
  <c r="B38" i="5"/>
  <c r="G39" i="5"/>
  <c r="C9" i="5"/>
  <c r="N10" i="5"/>
  <c r="E11" i="4"/>
  <c r="B10" i="4"/>
  <c r="O60" i="4"/>
  <c r="C59" i="4"/>
  <c r="F23" i="4"/>
  <c r="B22" i="4"/>
  <c r="B38" i="4"/>
  <c r="G39" i="4"/>
  <c r="C10" i="4"/>
  <c r="N11" i="4"/>
  <c r="C13" i="1"/>
  <c r="P15" i="1"/>
  <c r="C14" i="1"/>
  <c r="B18" i="3" l="1"/>
  <c r="E16" i="8"/>
  <c r="G40" i="6"/>
  <c r="B39" i="6"/>
  <c r="O61" i="6"/>
  <c r="C60" i="6"/>
  <c r="E11" i="6"/>
  <c r="B10" i="6"/>
  <c r="F24" i="6"/>
  <c r="B23" i="6"/>
  <c r="C10" i="6"/>
  <c r="N11" i="6"/>
  <c r="G40" i="5"/>
  <c r="B39" i="5"/>
  <c r="O61" i="5"/>
  <c r="C60" i="5"/>
  <c r="N11" i="5"/>
  <c r="C10" i="5"/>
  <c r="E11" i="5"/>
  <c r="B10" i="5"/>
  <c r="F24" i="5"/>
  <c r="B23" i="5"/>
  <c r="G40" i="4"/>
  <c r="B39" i="4"/>
  <c r="O61" i="4"/>
  <c r="C60" i="4"/>
  <c r="N12" i="4"/>
  <c r="C11" i="4"/>
  <c r="F24" i="4"/>
  <c r="B23" i="4"/>
  <c r="E12" i="4"/>
  <c r="B11" i="4"/>
  <c r="C15" i="1"/>
  <c r="P16" i="1"/>
  <c r="B24" i="6" l="1"/>
  <c r="F25" i="6"/>
  <c r="O62" i="6"/>
  <c r="C61" i="6"/>
  <c r="N12" i="6"/>
  <c r="C11" i="6"/>
  <c r="E12" i="6"/>
  <c r="B11" i="6"/>
  <c r="G41" i="6"/>
  <c r="B40" i="6"/>
  <c r="E12" i="5"/>
  <c r="B11" i="5"/>
  <c r="O62" i="5"/>
  <c r="C61" i="5"/>
  <c r="B24" i="5"/>
  <c r="F25" i="5"/>
  <c r="C11" i="5"/>
  <c r="N12" i="5"/>
  <c r="G41" i="5"/>
  <c r="B40" i="5"/>
  <c r="B24" i="4"/>
  <c r="F25" i="4"/>
  <c r="O62" i="4"/>
  <c r="C61" i="4"/>
  <c r="E13" i="4"/>
  <c r="B12" i="4"/>
  <c r="C12" i="4"/>
  <c r="N13" i="4"/>
  <c r="G41" i="4"/>
  <c r="B40" i="4"/>
  <c r="C16" i="1"/>
  <c r="P17" i="1"/>
  <c r="E13" i="6" l="1"/>
  <c r="B12" i="6"/>
  <c r="C7" i="8" s="1"/>
  <c r="O63" i="6"/>
  <c r="C62" i="6"/>
  <c r="F26" i="6"/>
  <c r="B25" i="6"/>
  <c r="G42" i="6"/>
  <c r="B41" i="6"/>
  <c r="N13" i="6"/>
  <c r="C12" i="6"/>
  <c r="C15" i="8" s="1"/>
  <c r="N13" i="5"/>
  <c r="C12" i="5"/>
  <c r="O63" i="5"/>
  <c r="C62" i="5"/>
  <c r="F26" i="5"/>
  <c r="B25" i="5"/>
  <c r="G42" i="5"/>
  <c r="B41" i="5"/>
  <c r="E13" i="5"/>
  <c r="B12" i="5"/>
  <c r="N14" i="4"/>
  <c r="C13" i="4"/>
  <c r="O63" i="4"/>
  <c r="C62" i="4"/>
  <c r="F26" i="4"/>
  <c r="B25" i="4"/>
  <c r="G42" i="4"/>
  <c r="B41" i="4"/>
  <c r="E14" i="4"/>
  <c r="B13" i="4"/>
  <c r="P18" i="1"/>
  <c r="C17" i="1"/>
  <c r="G43" i="6" l="1"/>
  <c r="B42" i="6"/>
  <c r="O64" i="6"/>
  <c r="C63" i="6"/>
  <c r="N14" i="6"/>
  <c r="C13" i="6"/>
  <c r="C16" i="8" s="1"/>
  <c r="B26" i="6"/>
  <c r="F27" i="6"/>
  <c r="E14" i="6"/>
  <c r="B13" i="6"/>
  <c r="C8" i="8" s="1"/>
  <c r="G43" i="5"/>
  <c r="B42" i="5"/>
  <c r="O64" i="5"/>
  <c r="C63" i="5"/>
  <c r="E14" i="5"/>
  <c r="B13" i="5"/>
  <c r="B26" i="5"/>
  <c r="F27" i="5"/>
  <c r="C13" i="5"/>
  <c r="N14" i="5"/>
  <c r="O64" i="4"/>
  <c r="C63" i="4"/>
  <c r="G43" i="4"/>
  <c r="B42" i="4"/>
  <c r="B14" i="4"/>
  <c r="E15" i="4"/>
  <c r="F27" i="4"/>
  <c r="B26" i="4"/>
  <c r="N15" i="4"/>
  <c r="C14" i="4"/>
  <c r="C18" i="1"/>
  <c r="P19" i="1"/>
  <c r="F28" i="6" l="1"/>
  <c r="B27" i="6"/>
  <c r="O65" i="6"/>
  <c r="C64" i="6"/>
  <c r="E15" i="6"/>
  <c r="B14" i="6"/>
  <c r="N15" i="6"/>
  <c r="C14" i="6"/>
  <c r="G44" i="6"/>
  <c r="B43" i="6"/>
  <c r="O65" i="5"/>
  <c r="C64" i="5"/>
  <c r="N15" i="5"/>
  <c r="C14" i="5"/>
  <c r="F28" i="5"/>
  <c r="B27" i="5"/>
  <c r="E15" i="5"/>
  <c r="B14" i="5"/>
  <c r="G44" i="5"/>
  <c r="B43" i="5"/>
  <c r="F28" i="4"/>
  <c r="B27" i="4"/>
  <c r="G44" i="4"/>
  <c r="B43" i="4"/>
  <c r="E16" i="4"/>
  <c r="B15" i="4"/>
  <c r="C15" i="4"/>
  <c r="N16" i="4"/>
  <c r="O65" i="4"/>
  <c r="C64" i="4"/>
  <c r="P20" i="1"/>
  <c r="C19" i="1"/>
  <c r="O66" i="6" l="1"/>
  <c r="C65" i="6"/>
  <c r="C15" i="6"/>
  <c r="N16" i="6"/>
  <c r="B44" i="6"/>
  <c r="G45" i="6"/>
  <c r="E16" i="6"/>
  <c r="B15" i="6"/>
  <c r="B28" i="6"/>
  <c r="F29" i="6"/>
  <c r="E16" i="5"/>
  <c r="B15" i="5"/>
  <c r="C15" i="5"/>
  <c r="N16" i="5"/>
  <c r="B44" i="5"/>
  <c r="G45" i="5"/>
  <c r="F29" i="5"/>
  <c r="B28" i="5"/>
  <c r="O66" i="5"/>
  <c r="C65" i="5"/>
  <c r="N17" i="4"/>
  <c r="C16" i="4"/>
  <c r="B44" i="4"/>
  <c r="G45" i="4"/>
  <c r="O66" i="4"/>
  <c r="C65" i="4"/>
  <c r="B16" i="4"/>
  <c r="E17" i="4"/>
  <c r="F29" i="4"/>
  <c r="B28" i="4"/>
  <c r="P21" i="1"/>
  <c r="C20" i="1"/>
  <c r="N17" i="6" l="1"/>
  <c r="C16" i="6"/>
  <c r="E17" i="6"/>
  <c r="B16" i="6"/>
  <c r="F30" i="6"/>
  <c r="B29" i="6"/>
  <c r="G46" i="6"/>
  <c r="B45" i="6"/>
  <c r="O67" i="6"/>
  <c r="C66" i="6"/>
  <c r="N17" i="5"/>
  <c r="C16" i="5"/>
  <c r="F30" i="5"/>
  <c r="B29" i="5"/>
  <c r="G46" i="5"/>
  <c r="B45" i="5"/>
  <c r="O67" i="5"/>
  <c r="C66" i="5"/>
  <c r="B16" i="5"/>
  <c r="E17" i="5"/>
  <c r="E18" i="4"/>
  <c r="B17" i="4"/>
  <c r="G46" i="4"/>
  <c r="B45" i="4"/>
  <c r="F30" i="4"/>
  <c r="B29" i="4"/>
  <c r="O67" i="4"/>
  <c r="C66" i="4"/>
  <c r="C17" i="4"/>
  <c r="N18" i="4"/>
  <c r="P22" i="1"/>
  <c r="C21" i="1"/>
  <c r="B46" i="6" l="1"/>
  <c r="G47" i="6"/>
  <c r="E18" i="6"/>
  <c r="B17" i="6"/>
  <c r="O68" i="6"/>
  <c r="C67" i="6"/>
  <c r="B30" i="6"/>
  <c r="C10" i="8" s="1"/>
  <c r="F31" i="6"/>
  <c r="C17" i="6"/>
  <c r="N18" i="6"/>
  <c r="E18" i="5"/>
  <c r="B17" i="5"/>
  <c r="O68" i="5"/>
  <c r="C67" i="5"/>
  <c r="F31" i="5"/>
  <c r="B30" i="5"/>
  <c r="B46" i="5"/>
  <c r="G47" i="5"/>
  <c r="C17" i="5"/>
  <c r="N18" i="5"/>
  <c r="B46" i="4"/>
  <c r="G47" i="4"/>
  <c r="N19" i="4"/>
  <c r="C18" i="4"/>
  <c r="O68" i="4"/>
  <c r="C67" i="4"/>
  <c r="F31" i="4"/>
  <c r="B30" i="4"/>
  <c r="E19" i="4"/>
  <c r="B18" i="4"/>
  <c r="C22" i="1"/>
  <c r="P23" i="1"/>
  <c r="N19" i="6" l="1"/>
  <c r="C18" i="6"/>
  <c r="F32" i="6"/>
  <c r="B31" i="6"/>
  <c r="B18" i="6"/>
  <c r="E19" i="6"/>
  <c r="B47" i="6"/>
  <c r="G48" i="6"/>
  <c r="O69" i="6"/>
  <c r="C68" i="6"/>
  <c r="B47" i="5"/>
  <c r="G48" i="5"/>
  <c r="O69" i="5"/>
  <c r="C68" i="5"/>
  <c r="N19" i="5"/>
  <c r="C18" i="5"/>
  <c r="F32" i="5"/>
  <c r="B31" i="5"/>
  <c r="B18" i="5"/>
  <c r="E19" i="5"/>
  <c r="F32" i="4"/>
  <c r="B31" i="4"/>
  <c r="B47" i="4"/>
  <c r="G48" i="4"/>
  <c r="C19" i="4"/>
  <c r="N20" i="4"/>
  <c r="E20" i="4"/>
  <c r="B20" i="4" s="1"/>
  <c r="B19" i="4"/>
  <c r="O69" i="4"/>
  <c r="C68" i="4"/>
  <c r="P24" i="1"/>
  <c r="C23" i="1"/>
  <c r="E20" i="6" l="1"/>
  <c r="B20" i="6" s="1"/>
  <c r="B19" i="6"/>
  <c r="B48" i="6"/>
  <c r="G49" i="6"/>
  <c r="F33" i="6"/>
  <c r="B32" i="6"/>
  <c r="O70" i="6"/>
  <c r="C69" i="6"/>
  <c r="C19" i="6"/>
  <c r="N20" i="6"/>
  <c r="F33" i="5"/>
  <c r="B32" i="5"/>
  <c r="B48" i="5"/>
  <c r="G49" i="5"/>
  <c r="O70" i="5"/>
  <c r="C69" i="5"/>
  <c r="E20" i="5"/>
  <c r="B20" i="5" s="1"/>
  <c r="B19" i="5"/>
  <c r="C19" i="5"/>
  <c r="N20" i="5"/>
  <c r="B48" i="4"/>
  <c r="G49" i="4"/>
  <c r="N21" i="4"/>
  <c r="C20" i="4"/>
  <c r="O70" i="4"/>
  <c r="C69" i="4"/>
  <c r="F33" i="4"/>
  <c r="B32" i="4"/>
  <c r="P25" i="1"/>
  <c r="C24" i="1"/>
  <c r="G50" i="6" l="1"/>
  <c r="B49" i="6"/>
  <c r="O71" i="6"/>
  <c r="C70" i="6"/>
  <c r="N21" i="6"/>
  <c r="C20" i="6"/>
  <c r="F34" i="6"/>
  <c r="B33" i="6"/>
  <c r="G50" i="5"/>
  <c r="B49" i="5"/>
  <c r="N21" i="5"/>
  <c r="C20" i="5"/>
  <c r="O71" i="5"/>
  <c r="C70" i="5"/>
  <c r="F34" i="5"/>
  <c r="B33" i="5"/>
  <c r="C21" i="4"/>
  <c r="N22" i="4"/>
  <c r="G50" i="4"/>
  <c r="B49" i="4"/>
  <c r="F34" i="4"/>
  <c r="B33" i="4"/>
  <c r="O71" i="4"/>
  <c r="C70" i="4"/>
  <c r="P26" i="1"/>
  <c r="C25" i="1"/>
  <c r="B34" i="6" l="1"/>
  <c r="F35" i="6"/>
  <c r="O72" i="6"/>
  <c r="C71" i="6"/>
  <c r="C21" i="6"/>
  <c r="N22" i="6"/>
  <c r="B50" i="6"/>
  <c r="G51" i="6"/>
  <c r="F35" i="5"/>
  <c r="B34" i="5"/>
  <c r="C21" i="5"/>
  <c r="N22" i="5"/>
  <c r="O72" i="5"/>
  <c r="C71" i="5"/>
  <c r="B50" i="5"/>
  <c r="G51" i="5"/>
  <c r="O72" i="4"/>
  <c r="C71" i="4"/>
  <c r="B50" i="4"/>
  <c r="G51" i="4"/>
  <c r="N23" i="4"/>
  <c r="C22" i="4"/>
  <c r="F35" i="4"/>
  <c r="B34" i="4"/>
  <c r="C26" i="1"/>
  <c r="P27" i="1"/>
  <c r="B51" i="6" l="1"/>
  <c r="G52" i="6"/>
  <c r="F36" i="6"/>
  <c r="B36" i="6" s="1"/>
  <c r="B35" i="6"/>
  <c r="O73" i="6"/>
  <c r="C72" i="6"/>
  <c r="N23" i="6"/>
  <c r="C22" i="6"/>
  <c r="B51" i="5"/>
  <c r="G52" i="5"/>
  <c r="N23" i="5"/>
  <c r="C22" i="5"/>
  <c r="O73" i="5"/>
  <c r="C72" i="5"/>
  <c r="F36" i="5"/>
  <c r="B36" i="5" s="1"/>
  <c r="B35" i="5"/>
  <c r="B51" i="4"/>
  <c r="G52" i="4"/>
  <c r="F36" i="4"/>
  <c r="B36" i="4" s="1"/>
  <c r="B35" i="4"/>
  <c r="C23" i="4"/>
  <c r="N24" i="4"/>
  <c r="O73" i="4"/>
  <c r="C72" i="4"/>
  <c r="C27" i="1"/>
  <c r="P28" i="1"/>
  <c r="C23" i="6" l="1"/>
  <c r="N24" i="6"/>
  <c r="B52" i="6"/>
  <c r="G53" i="6"/>
  <c r="O74" i="6"/>
  <c r="C73" i="6"/>
  <c r="B52" i="5"/>
  <c r="G53" i="5"/>
  <c r="C23" i="5"/>
  <c r="N24" i="5"/>
  <c r="O74" i="5"/>
  <c r="C73" i="5"/>
  <c r="O74" i="4"/>
  <c r="C73" i="4"/>
  <c r="N25" i="4"/>
  <c r="C24" i="4"/>
  <c r="B52" i="4"/>
  <c r="G53" i="4"/>
  <c r="P29" i="1"/>
  <c r="C28" i="1"/>
  <c r="G54" i="6" l="1"/>
  <c r="B53" i="6"/>
  <c r="N25" i="6"/>
  <c r="C24" i="6"/>
  <c r="O75" i="6"/>
  <c r="C74" i="6"/>
  <c r="N25" i="5"/>
  <c r="C24" i="5"/>
  <c r="G54" i="5"/>
  <c r="B53" i="5"/>
  <c r="O75" i="5"/>
  <c r="C74" i="5"/>
  <c r="G54" i="4"/>
  <c r="B53" i="4"/>
  <c r="C25" i="4"/>
  <c r="N26" i="4"/>
  <c r="O75" i="4"/>
  <c r="C74" i="4"/>
  <c r="C29" i="1"/>
  <c r="P30" i="1"/>
  <c r="C25" i="6" l="1"/>
  <c r="N26" i="6"/>
  <c r="O76" i="6"/>
  <c r="C75" i="6"/>
  <c r="B54" i="6"/>
  <c r="G55" i="6"/>
  <c r="B54" i="5"/>
  <c r="G55" i="5"/>
  <c r="O76" i="5"/>
  <c r="C75" i="5"/>
  <c r="C25" i="5"/>
  <c r="N26" i="5"/>
  <c r="O76" i="4"/>
  <c r="C75" i="4"/>
  <c r="N27" i="4"/>
  <c r="C26" i="4"/>
  <c r="B54" i="4"/>
  <c r="G55" i="4"/>
  <c r="C30" i="1"/>
  <c r="P31" i="1"/>
  <c r="O77" i="6" l="1"/>
  <c r="C76" i="6"/>
  <c r="B55" i="6"/>
  <c r="G56" i="6"/>
  <c r="B56" i="6" s="1"/>
  <c r="N27" i="6"/>
  <c r="C26" i="6"/>
  <c r="O77" i="5"/>
  <c r="C76" i="5"/>
  <c r="B55" i="5"/>
  <c r="G56" i="5"/>
  <c r="B56" i="5" s="1"/>
  <c r="N27" i="5"/>
  <c r="C26" i="5"/>
  <c r="C27" i="4"/>
  <c r="N28" i="4"/>
  <c r="B55" i="4"/>
  <c r="G56" i="4"/>
  <c r="B56" i="4" s="1"/>
  <c r="O77" i="4"/>
  <c r="C76" i="4"/>
  <c r="C31" i="1"/>
  <c r="P32" i="1"/>
  <c r="C27" i="6" l="1"/>
  <c r="N28" i="6"/>
  <c r="O78" i="6"/>
  <c r="C77" i="6"/>
  <c r="C27" i="5"/>
  <c r="N28" i="5"/>
  <c r="O78" i="5"/>
  <c r="C77" i="5"/>
  <c r="O78" i="4"/>
  <c r="C77" i="4"/>
  <c r="N29" i="4"/>
  <c r="C28" i="4"/>
  <c r="C32" i="1"/>
  <c r="P33" i="1"/>
  <c r="O79" i="6" l="1"/>
  <c r="C78" i="6"/>
  <c r="N29" i="6"/>
  <c r="C28" i="6"/>
  <c r="O79" i="5"/>
  <c r="C78" i="5"/>
  <c r="N29" i="5"/>
  <c r="C28" i="5"/>
  <c r="C29" i="4"/>
  <c r="N30" i="4"/>
  <c r="O79" i="4"/>
  <c r="C78" i="4"/>
  <c r="P34" i="1"/>
  <c r="C33" i="1"/>
  <c r="C29" i="6" l="1"/>
  <c r="N30" i="6"/>
  <c r="O80" i="6"/>
  <c r="C79" i="6"/>
  <c r="C29" i="5"/>
  <c r="N30" i="5"/>
  <c r="O80" i="5"/>
  <c r="C79" i="5"/>
  <c r="O80" i="4"/>
  <c r="C79" i="4"/>
  <c r="N31" i="4"/>
  <c r="C30" i="4"/>
  <c r="C34" i="1"/>
  <c r="P35" i="1"/>
  <c r="N31" i="6" l="1"/>
  <c r="C30" i="6"/>
  <c r="O81" i="6"/>
  <c r="C81" i="6" s="1"/>
  <c r="C80" i="6"/>
  <c r="O81" i="5"/>
  <c r="C81" i="5" s="1"/>
  <c r="C80" i="5"/>
  <c r="N31" i="5"/>
  <c r="C30" i="5"/>
  <c r="C31" i="4"/>
  <c r="N32" i="4"/>
  <c r="O81" i="4"/>
  <c r="C81" i="4" s="1"/>
  <c r="C80" i="4"/>
  <c r="P36" i="1"/>
  <c r="C35" i="1"/>
  <c r="C31" i="6" l="1"/>
  <c r="N32" i="6"/>
  <c r="C31" i="5"/>
  <c r="N32" i="5"/>
  <c r="N33" i="4"/>
  <c r="C32" i="4"/>
  <c r="P37" i="1"/>
  <c r="C36" i="1"/>
  <c r="N33" i="6" l="1"/>
  <c r="C32" i="6"/>
  <c r="N33" i="5"/>
  <c r="C32" i="5"/>
  <c r="C33" i="4"/>
  <c r="N34" i="4"/>
  <c r="P38" i="1"/>
  <c r="C37" i="1"/>
  <c r="C33" i="6" l="1"/>
  <c r="N34" i="6"/>
  <c r="C33" i="5"/>
  <c r="N34" i="5"/>
  <c r="N35" i="4"/>
  <c r="C34" i="4"/>
  <c r="C38" i="1"/>
  <c r="P39" i="1"/>
  <c r="N35" i="6" l="1"/>
  <c r="C34" i="6"/>
  <c r="N35" i="5"/>
  <c r="C34" i="5"/>
  <c r="C35" i="4"/>
  <c r="N36" i="4"/>
  <c r="C39" i="1"/>
  <c r="P40" i="1"/>
  <c r="C35" i="6" l="1"/>
  <c r="N36" i="6"/>
  <c r="C35" i="5"/>
  <c r="N36" i="5"/>
  <c r="N37" i="4"/>
  <c r="C36" i="4"/>
  <c r="P41" i="1"/>
  <c r="C40" i="1"/>
  <c r="N37" i="6" l="1"/>
  <c r="C36" i="6"/>
  <c r="N37" i="5"/>
  <c r="C36" i="5"/>
  <c r="C37" i="4"/>
  <c r="N38" i="4"/>
  <c r="P42" i="1"/>
  <c r="C41" i="1"/>
  <c r="C37" i="6" l="1"/>
  <c r="N38" i="6"/>
  <c r="C37" i="5"/>
  <c r="N38" i="5"/>
  <c r="N39" i="4"/>
  <c r="C38" i="4"/>
  <c r="C42" i="1"/>
  <c r="P43" i="1"/>
  <c r="N39" i="6" l="1"/>
  <c r="C38" i="6"/>
  <c r="N39" i="5"/>
  <c r="C38" i="5"/>
  <c r="C39" i="4"/>
  <c r="N40" i="4"/>
  <c r="C43" i="1"/>
  <c r="P44" i="1"/>
  <c r="C39" i="6" l="1"/>
  <c r="N40" i="6"/>
  <c r="C39" i="5"/>
  <c r="N40" i="5"/>
  <c r="N41" i="4"/>
  <c r="C40" i="4"/>
  <c r="P45" i="1"/>
  <c r="P46" i="1" s="1"/>
  <c r="C46" i="1" s="1"/>
  <c r="C44" i="1"/>
  <c r="N41" i="6" l="1"/>
  <c r="C40" i="6"/>
  <c r="N41" i="5"/>
  <c r="C40" i="5"/>
  <c r="C41" i="4"/>
  <c r="N42" i="4"/>
  <c r="C45" i="1"/>
  <c r="C41" i="6" l="1"/>
  <c r="N42" i="6"/>
  <c r="C41" i="5"/>
  <c r="N42" i="5"/>
  <c r="N43" i="4"/>
  <c r="C42" i="4"/>
  <c r="N43" i="6" l="1"/>
  <c r="C42" i="6"/>
  <c r="N43" i="5"/>
  <c r="C42" i="5"/>
  <c r="C43" i="4"/>
  <c r="N44" i="4"/>
  <c r="C43" i="6" l="1"/>
  <c r="N44" i="6"/>
  <c r="C43" i="5"/>
  <c r="N44" i="5"/>
  <c r="N45" i="4"/>
  <c r="C44" i="4"/>
  <c r="N45" i="6" l="1"/>
  <c r="C44" i="6"/>
  <c r="N45" i="5"/>
  <c r="C44" i="5"/>
  <c r="C45" i="4"/>
  <c r="N46" i="4"/>
  <c r="C45" i="6" l="1"/>
  <c r="N46" i="6"/>
  <c r="C45" i="5"/>
  <c r="N46" i="5"/>
  <c r="N47" i="4"/>
  <c r="C46" i="4"/>
  <c r="N47" i="6" l="1"/>
  <c r="C46" i="6"/>
  <c r="N47" i="5"/>
  <c r="C46" i="5"/>
  <c r="N48" i="4"/>
  <c r="C47" i="4"/>
  <c r="N48" i="6" l="1"/>
  <c r="C47" i="6"/>
  <c r="C17" i="8" s="1"/>
  <c r="N48" i="5"/>
  <c r="C47" i="5"/>
  <c r="N49" i="4"/>
  <c r="C48" i="4"/>
  <c r="N49" i="6" l="1"/>
  <c r="C48" i="6"/>
  <c r="N49" i="5"/>
  <c r="C48" i="5"/>
  <c r="N50" i="4"/>
  <c r="C49" i="4"/>
  <c r="N50" i="6" l="1"/>
  <c r="C49" i="6"/>
  <c r="N50" i="5"/>
  <c r="C49" i="5"/>
  <c r="N51" i="4"/>
  <c r="C50" i="4"/>
  <c r="N51" i="6" l="1"/>
  <c r="C50" i="6"/>
  <c r="N51" i="5"/>
  <c r="C50" i="5"/>
  <c r="N52" i="4"/>
  <c r="C51" i="4"/>
  <c r="N52" i="6" l="1"/>
  <c r="C51" i="6"/>
  <c r="N52" i="5"/>
  <c r="C51" i="5"/>
  <c r="C52" i="4"/>
  <c r="N53" i="4"/>
  <c r="C52" i="6" l="1"/>
  <c r="N53" i="6"/>
  <c r="C52" i="5"/>
  <c r="N53" i="5"/>
  <c r="N54" i="4"/>
  <c r="C53" i="4"/>
  <c r="N54" i="6" l="1"/>
  <c r="C53" i="6"/>
  <c r="N54" i="5"/>
  <c r="C53" i="5"/>
  <c r="N55" i="4"/>
  <c r="C54" i="4"/>
  <c r="N55" i="6" l="1"/>
  <c r="C54" i="6"/>
  <c r="N55" i="5"/>
  <c r="C54" i="5"/>
  <c r="N56" i="4"/>
  <c r="C56" i="4" s="1"/>
  <c r="C55" i="4"/>
  <c r="N56" i="6" l="1"/>
  <c r="C56" i="6" s="1"/>
  <c r="C55" i="6"/>
  <c r="N56" i="5"/>
  <c r="C56" i="5" s="1"/>
  <c r="C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Straume, Kjellfrid</author>
  </authors>
  <commentList>
    <comment ref="J57" authorId="0" shapeId="0" xr:uid="{B891FC48-6A44-4973-A6C6-C8C4750DA40B}">
      <text>
        <r>
          <rPr>
            <b/>
            <sz val="9"/>
            <color indexed="81"/>
            <rFont val="Tahoma"/>
            <family val="2"/>
          </rPr>
          <t>Straume, Kjellfrid:</t>
        </r>
        <r>
          <rPr>
            <sz val="9"/>
            <color indexed="81"/>
            <rFont val="Tahoma"/>
            <family val="2"/>
          </rPr>
          <t xml:space="preserve">
Ikkje tilskot ved &gt;50 kyr: Summerer og trekkjer frå heile tilskotet.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Straume, Kjellfrid</author>
  </authors>
  <commentList>
    <comment ref="J57" authorId="0" shapeId="0" xr:uid="{A9C65927-B4BF-4EFD-8AAB-FE78A6F6C7CA}">
      <text>
        <r>
          <rPr>
            <b/>
            <sz val="9"/>
            <color indexed="81"/>
            <rFont val="Tahoma"/>
            <charset val="1"/>
          </rPr>
          <t>Straume, Kjellfrid:</t>
        </r>
        <r>
          <rPr>
            <sz val="9"/>
            <color indexed="81"/>
            <rFont val="Tahoma"/>
            <charset val="1"/>
          </rPr>
          <t xml:space="preserve">
Ikkje tilskot ved &gt;50 kyr: Summerer og trekkjer frå heile tilskotet.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Straume, Kjellfrid</author>
  </authors>
  <commentList>
    <comment ref="J57" authorId="0" shapeId="0" xr:uid="{67A69402-0D03-4024-B495-AEE24B4F8FEC}">
      <text>
        <r>
          <rPr>
            <b/>
            <sz val="9"/>
            <color indexed="81"/>
            <rFont val="Tahoma"/>
            <charset val="1"/>
          </rPr>
          <t xml:space="preserve">Straume, Kjellfrid:
</t>
        </r>
        <r>
          <rPr>
            <sz val="9"/>
            <color indexed="81"/>
            <rFont val="Tahoma"/>
            <family val="2"/>
          </rPr>
          <t>Ikkje tilskot til små/mellomstore ved &gt;50 kyr: Summerer og trekkjer frå heile tilskotet.</t>
        </r>
      </text>
    </comment>
  </commentList>
</comments>
</file>

<file path=xl/sharedStrings.xml><?xml version="1.0" encoding="utf-8"?>
<sst xmlns="http://schemas.openxmlformats.org/spreadsheetml/2006/main" count="238" uniqueCount="72">
  <si>
    <t>Hurdyrtilskotet</t>
  </si>
  <si>
    <t>Intervall</t>
  </si>
  <si>
    <t>Kr pr. dyr</t>
  </si>
  <si>
    <t>1–14</t>
  </si>
  <si>
    <t>15–30</t>
  </si>
  <si>
    <t>31–50</t>
  </si>
  <si>
    <t>51+</t>
  </si>
  <si>
    <t>Driftstilskotet</t>
  </si>
  <si>
    <t>Tilskot til små og mellomstore melkebruk</t>
  </si>
  <si>
    <t>24–50</t>
  </si>
  <si>
    <t>Tilskot til melkekyr</t>
  </si>
  <si>
    <t>Tilskot til ammekyr</t>
  </si>
  <si>
    <t>1–50</t>
  </si>
  <si>
    <t>1–5</t>
  </si>
  <si>
    <t>Tilskot til kyr pr. foretak ved ulikt tal kyr</t>
  </si>
  <si>
    <t>Kyr nr.</t>
  </si>
  <si>
    <t>Tilskot for kyr nr. (den aktuelle kyra)</t>
  </si>
  <si>
    <t>(Husdyrtilskot + driftstilskot + tilskot til små og mellomstore mjølkebruk)</t>
  </si>
  <si>
    <t>Tilskot, kr pr. dyr</t>
  </si>
  <si>
    <t>15–23</t>
  </si>
  <si>
    <t>24–30</t>
  </si>
  <si>
    <t>(Husdyrtilskot + driftstilskot)</t>
  </si>
  <si>
    <t>7–40</t>
  </si>
  <si>
    <t>41–50</t>
  </si>
  <si>
    <t>Summerte satsar pr. ammeku, sone 5–7</t>
  </si>
  <si>
    <t>Mjølkeku</t>
  </si>
  <si>
    <t>Ammeku</t>
  </si>
  <si>
    <t>Mjøkeku</t>
  </si>
  <si>
    <t>Tal kyr</t>
  </si>
  <si>
    <t>Sone 2</t>
  </si>
  <si>
    <t>Sone 5</t>
  </si>
  <si>
    <t>Sone 1, 3–4</t>
  </si>
  <si>
    <t>Sone 6–7</t>
  </si>
  <si>
    <t>7–23</t>
  </si>
  <si>
    <t>7–14</t>
  </si>
  <si>
    <t>52+</t>
  </si>
  <si>
    <t>Summerte satsar pr. mjølkeku, sone 5</t>
  </si>
  <si>
    <t>Summerte satsar, kr pr. dyr, alle soner</t>
  </si>
  <si>
    <t>Andre storfe</t>
  </si>
  <si>
    <t>Alle dyr</t>
  </si>
  <si>
    <t>Dyrekategori</t>
  </si>
  <si>
    <t>Husdyrtilskotet</t>
  </si>
  <si>
    <t>Sum</t>
  </si>
  <si>
    <t>Husdyrtilskot + tilskot til små og mellomstore mjølkebruk</t>
  </si>
  <si>
    <t>Små og mellomstore mjølkebruk</t>
  </si>
  <si>
    <t>Husdyrtilskot</t>
  </si>
  <si>
    <t>50+</t>
  </si>
  <si>
    <t>Tilskot til små og mellomstore mjølkebruk</t>
  </si>
  <si>
    <t>Driftstilskot til mjølkeproduksjon</t>
  </si>
  <si>
    <t>Produksjonstilskot til mjølkeku</t>
  </si>
  <si>
    <t>Produksjonstilskot til ammeku</t>
  </si>
  <si>
    <t>Driftstilskot til spesialisert storfekjøttproduksjon</t>
  </si>
  <si>
    <t>Sone 1–4</t>
  </si>
  <si>
    <t>Sone 5–7</t>
  </si>
  <si>
    <t>Alle soner</t>
  </si>
  <si>
    <t>Tilskot til mjølkeku, kr per dyr i dei ulike intervalla. Driftstilskotet kjem i tillegg.</t>
  </si>
  <si>
    <t>Samla produksjonstilskot til storfe</t>
  </si>
  <si>
    <t>Tilskot til avløysing</t>
  </si>
  <si>
    <t>Maks. per føretak</t>
  </si>
  <si>
    <t>Dyreslag</t>
  </si>
  <si>
    <t>Produksjonstilskot til andre storfe</t>
  </si>
  <si>
    <t>(Husdyrtilskot)</t>
  </si>
  <si>
    <t>Andre storfe, alle soner</t>
  </si>
  <si>
    <t>Tilskot til avløysing, alle soner</t>
  </si>
  <si>
    <t>51*</t>
  </si>
  <si>
    <t>*Ikkje tilskot til små/mellomstore ved &gt;50 kyr: Summerer for alle dyra og trekkjer frå resten.</t>
  </si>
  <si>
    <t>i totalt husdyrtilskudd</t>
  </si>
  <si>
    <t>inkludert i maks.</t>
  </si>
  <si>
    <t>Kr per dyr, satser oppdatert etter Jordbruksavtalen 2024–2025</t>
  </si>
  <si>
    <t>Førebels satsar.</t>
  </si>
  <si>
    <t>Maksimalbeløpet per foretak for tilskot for husdyr er tilbake.</t>
  </si>
  <si>
    <t>Tilskot til storfe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</si>
</sst>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8" xfId="0" applyNumberFormat="1" applyBorder="1"/>
    <xf numFmtId="0" fontId="0" fillId="0" borderId="9" xfId="0" applyBorder="1"/>
    <xf numFmtId="0" fontId="0" fillId="0" borderId="11" xfId="0" applyBorder="1"/>
    <xf numFmtId="0" fontId="1" fillId="0" borderId="10" xfId="0" applyFont="1" applyBorder="1" applyAlignment="1">
      <alignment horizontal="left"/>
    </xf>
    <xf numFmtId="1" fontId="0" fillId="0" borderId="6" xfId="0" applyNumberFormat="1" applyBorder="1"/>
    <xf numFmtId="1" fontId="0" fillId="0" borderId="9" xfId="0" applyNumberFormat="1" applyBorder="1"/>
    <xf numFmtId="1" fontId="0" fillId="0" borderId="1" xfId="0" applyNumberFormat="1" applyBorder="1"/>
    <xf numFmtId="1" fontId="0" fillId="0" borderId="14" xfId="0" applyNumberFormat="1" applyBorder="1"/>
    <xf numFmtId="1" fontId="0" fillId="0" borderId="13" xfId="0" applyNumberFormat="1" applyBorder="1"/>
    <xf numFmtId="0" fontId="0" fillId="0" borderId="1" xfId="0" applyBorder="1" applyAlignment="1">
      <alignment horizontal="left"/>
    </xf>
    <xf numFmtId="1" fontId="0" fillId="0" borderId="7" xfId="0" applyNumberFormat="1" applyBorder="1"/>
    <xf numFmtId="0" fontId="1" fillId="0" borderId="5" xfId="0" applyFont="1" applyBorder="1"/>
    <xf numFmtId="0" fontId="1" fillId="0" borderId="13" xfId="0" applyFont="1" applyBorder="1"/>
    <xf numFmtId="0" fontId="1" fillId="0" borderId="0" xfId="0" applyFont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quotePrefix="1"/>
    <xf numFmtId="0" fontId="2" fillId="0" borderId="0" xfId="0" applyFont="1"/>
    <xf numFmtId="1" fontId="0" fillId="0" borderId="16" xfId="0" applyNumberFormat="1" applyBorder="1"/>
    <xf numFmtId="1" fontId="0" fillId="0" borderId="17" xfId="0" applyNumberFormat="1" applyBorder="1"/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49" fontId="0" fillId="0" borderId="16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49" fontId="0" fillId="0" borderId="21" xfId="0" applyNumberFormat="1" applyBorder="1"/>
    <xf numFmtId="1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49" fontId="0" fillId="0" borderId="7" xfId="0" applyNumberFormat="1" applyBorder="1"/>
    <xf numFmtId="0" fontId="1" fillId="0" borderId="1" xfId="0" applyFont="1" applyBorder="1" applyAlignment="1">
      <alignment horizontal="center" wrapText="1"/>
    </xf>
    <xf numFmtId="164" fontId="0" fillId="0" borderId="1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0" xfId="1" quotePrefix="1" applyNumberFormat="1" applyFont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1" xfId="1" applyNumberFormat="1" applyFont="1" applyFill="1" applyBorder="1"/>
    <xf numFmtId="164" fontId="0" fillId="0" borderId="13" xfId="1" applyNumberFormat="1" applyFont="1" applyBorder="1"/>
    <xf numFmtId="164" fontId="1" fillId="0" borderId="1" xfId="1" quotePrefix="1" applyNumberFormat="1" applyFont="1" applyFill="1" applyBorder="1" applyAlignment="1">
      <alignment horizontal="center"/>
    </xf>
    <xf numFmtId="164" fontId="1" fillId="0" borderId="1" xfId="1" applyNumberFormat="1" applyFont="1" applyBorder="1"/>
    <xf numFmtId="49" fontId="11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10" xfId="0" applyNumberFormat="1" applyFont="1" applyBorder="1" applyAlignment="1">
      <alignment horizontal="left"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49" fontId="10" fillId="0" borderId="0" xfId="0" applyNumberFormat="1" applyFont="1"/>
    <xf numFmtId="49" fontId="0" fillId="0" borderId="13" xfId="0" applyNumberFormat="1" applyBorder="1" applyAlignment="1">
      <alignment horizontal="left"/>
    </xf>
    <xf numFmtId="49" fontId="7" fillId="0" borderId="0" xfId="0" applyNumberFormat="1" applyFont="1"/>
    <xf numFmtId="49" fontId="1" fillId="0" borderId="0" xfId="0" applyNumberFormat="1" applyFont="1"/>
    <xf numFmtId="49" fontId="2" fillId="0" borderId="0" xfId="0" applyNumberFormat="1" applyFont="1"/>
    <xf numFmtId="49" fontId="1" fillId="0" borderId="32" xfId="0" applyNumberFormat="1" applyFont="1" applyBorder="1"/>
    <xf numFmtId="49" fontId="1" fillId="0" borderId="24" xfId="0" applyNumberFormat="1" applyFont="1" applyBorder="1"/>
    <xf numFmtId="49" fontId="0" fillId="0" borderId="15" xfId="0" applyNumberFormat="1" applyBorder="1"/>
    <xf numFmtId="49" fontId="0" fillId="0" borderId="18" xfId="0" applyNumberFormat="1" applyBorder="1"/>
    <xf numFmtId="49" fontId="0" fillId="0" borderId="20" xfId="0" applyNumberFormat="1" applyBorder="1"/>
    <xf numFmtId="49" fontId="0" fillId="0" borderId="1" xfId="1" quotePrefix="1" applyNumberFormat="1" applyFont="1" applyBorder="1" applyAlignment="1">
      <alignment horizontal="left"/>
    </xf>
    <xf numFmtId="49" fontId="0" fillId="0" borderId="23" xfId="0" applyNumberFormat="1" applyBorder="1"/>
    <xf numFmtId="49" fontId="0" fillId="0" borderId="24" xfId="0" applyNumberFormat="1" applyBorder="1"/>
    <xf numFmtId="49" fontId="0" fillId="0" borderId="0" xfId="0" quotePrefix="1" applyNumberFormat="1"/>
    <xf numFmtId="49" fontId="1" fillId="0" borderId="10" xfId="0" applyNumberFormat="1" applyFont="1" applyBorder="1" applyAlignment="1">
      <alignment wrapText="1"/>
    </xf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14" xfId="0" applyNumberFormat="1" applyBorder="1"/>
    <xf numFmtId="49" fontId="0" fillId="0" borderId="14" xfId="0" applyNumberFormat="1" applyBorder="1" applyAlignment="1">
      <alignment horizontal="left"/>
    </xf>
    <xf numFmtId="49" fontId="0" fillId="0" borderId="13" xfId="0" applyNumberFormat="1" applyBorder="1"/>
    <xf numFmtId="49" fontId="0" fillId="0" borderId="8" xfId="0" applyNumberFormat="1" applyBorder="1"/>
    <xf numFmtId="49" fontId="1" fillId="0" borderId="13" xfId="0" applyNumberFormat="1" applyFont="1" applyBorder="1"/>
    <xf numFmtId="49" fontId="0" fillId="0" borderId="14" xfId="0" quotePrefix="1" applyNumberFormat="1" applyBorder="1" applyAlignment="1">
      <alignment horizontal="left"/>
    </xf>
    <xf numFmtId="49" fontId="1" fillId="0" borderId="0" xfId="0" quotePrefix="1" applyNumberFormat="1" applyFont="1"/>
    <xf numFmtId="164" fontId="0" fillId="0" borderId="0" xfId="1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nn-NO"/>
              <a:t>Sum tilskot til ku per føretak – sone 5</a:t>
            </a:r>
          </a:p>
          <a:p>
            <a:pPr>
              <a:defRPr/>
            </a:pPr>
            <a:r>
              <a:rPr lang="nn-NO" sz="1000"/>
              <a:t>(driftstilskot + husdyrtilskot + tilskot til små og mellomstore mjølkebruk)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'Kr pr. foretak, sone 5'!$B$6</c:f>
              <c:strCache>
                <c:ptCount val="1"/>
                <c:pt idx="0">
                  <c:v>Mjøkeku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'Kr pr. foretak, sone 5'!$B$7:$B$81</c:f>
              <c:numCache>
                <c:formatCode>0</c:formatCode>
                <c:ptCount val="75"/>
                <c:pt idx="0">
                  <c:v>77593</c:v>
                </c:pt>
                <c:pt idx="1">
                  <c:v>155186</c:v>
                </c:pt>
                <c:pt idx="2">
                  <c:v>232779</c:v>
                </c:pt>
                <c:pt idx="3">
                  <c:v>310372</c:v>
                </c:pt>
                <c:pt idx="4">
                  <c:v>387965</c:v>
                </c:pt>
                <c:pt idx="5">
                  <c:v>417038</c:v>
                </c:pt>
                <c:pt idx="6">
                  <c:v>429161</c:v>
                </c:pt>
                <c:pt idx="7">
                  <c:v>441284</c:v>
                </c:pt>
                <c:pt idx="8">
                  <c:v>453407</c:v>
                </c:pt>
                <c:pt idx="9">
                  <c:v>465530</c:v>
                </c:pt>
                <c:pt idx="10">
                  <c:v>477653</c:v>
                </c:pt>
                <c:pt idx="11">
                  <c:v>489776</c:v>
                </c:pt>
                <c:pt idx="12">
                  <c:v>501899</c:v>
                </c:pt>
                <c:pt idx="13">
                  <c:v>514022</c:v>
                </c:pt>
                <c:pt idx="14">
                  <c:v>524523</c:v>
                </c:pt>
                <c:pt idx="15">
                  <c:v>535024</c:v>
                </c:pt>
                <c:pt idx="16">
                  <c:v>545525</c:v>
                </c:pt>
                <c:pt idx="17">
                  <c:v>556026</c:v>
                </c:pt>
                <c:pt idx="18">
                  <c:v>566527</c:v>
                </c:pt>
                <c:pt idx="19">
                  <c:v>577028</c:v>
                </c:pt>
                <c:pt idx="20">
                  <c:v>587529</c:v>
                </c:pt>
                <c:pt idx="21">
                  <c:v>598030</c:v>
                </c:pt>
                <c:pt idx="22">
                  <c:v>608531</c:v>
                </c:pt>
                <c:pt idx="23">
                  <c:v>612858</c:v>
                </c:pt>
                <c:pt idx="24">
                  <c:v>617185</c:v>
                </c:pt>
                <c:pt idx="25">
                  <c:v>621512</c:v>
                </c:pt>
                <c:pt idx="26">
                  <c:v>625839</c:v>
                </c:pt>
                <c:pt idx="27">
                  <c:v>630166</c:v>
                </c:pt>
                <c:pt idx="28">
                  <c:v>634493</c:v>
                </c:pt>
                <c:pt idx="29">
                  <c:v>638820</c:v>
                </c:pt>
                <c:pt idx="30">
                  <c:v>641670</c:v>
                </c:pt>
                <c:pt idx="31">
                  <c:v>644520</c:v>
                </c:pt>
                <c:pt idx="32">
                  <c:v>647370</c:v>
                </c:pt>
                <c:pt idx="33">
                  <c:v>650220</c:v>
                </c:pt>
                <c:pt idx="34">
                  <c:v>653070</c:v>
                </c:pt>
                <c:pt idx="35">
                  <c:v>655920</c:v>
                </c:pt>
                <c:pt idx="36">
                  <c:v>658770</c:v>
                </c:pt>
                <c:pt idx="37">
                  <c:v>661620</c:v>
                </c:pt>
                <c:pt idx="38">
                  <c:v>664470</c:v>
                </c:pt>
                <c:pt idx="39">
                  <c:v>667320</c:v>
                </c:pt>
                <c:pt idx="40">
                  <c:v>670170</c:v>
                </c:pt>
                <c:pt idx="41">
                  <c:v>673020</c:v>
                </c:pt>
                <c:pt idx="42">
                  <c:v>675870</c:v>
                </c:pt>
                <c:pt idx="43">
                  <c:v>678720</c:v>
                </c:pt>
                <c:pt idx="44">
                  <c:v>681570</c:v>
                </c:pt>
                <c:pt idx="45">
                  <c:v>684420</c:v>
                </c:pt>
                <c:pt idx="46">
                  <c:v>687270</c:v>
                </c:pt>
                <c:pt idx="47">
                  <c:v>690120</c:v>
                </c:pt>
                <c:pt idx="48">
                  <c:v>692970</c:v>
                </c:pt>
                <c:pt idx="49">
                  <c:v>695820</c:v>
                </c:pt>
                <c:pt idx="50">
                  <c:v>697875</c:v>
                </c:pt>
                <c:pt idx="51">
                  <c:v>702732</c:v>
                </c:pt>
                <c:pt idx="52">
                  <c:v>707589</c:v>
                </c:pt>
                <c:pt idx="53">
                  <c:v>712446</c:v>
                </c:pt>
                <c:pt idx="54">
                  <c:v>717303</c:v>
                </c:pt>
                <c:pt idx="55">
                  <c:v>722160</c:v>
                </c:pt>
                <c:pt idx="56">
                  <c:v>727017</c:v>
                </c:pt>
                <c:pt idx="57">
                  <c:v>731874</c:v>
                </c:pt>
                <c:pt idx="58">
                  <c:v>736731</c:v>
                </c:pt>
                <c:pt idx="59">
                  <c:v>741588</c:v>
                </c:pt>
                <c:pt idx="60">
                  <c:v>746445</c:v>
                </c:pt>
                <c:pt idx="61">
                  <c:v>751302</c:v>
                </c:pt>
                <c:pt idx="62">
                  <c:v>756159</c:v>
                </c:pt>
                <c:pt idx="63">
                  <c:v>761016</c:v>
                </c:pt>
                <c:pt idx="64">
                  <c:v>765873</c:v>
                </c:pt>
                <c:pt idx="65">
                  <c:v>770730</c:v>
                </c:pt>
                <c:pt idx="66">
                  <c:v>775587</c:v>
                </c:pt>
                <c:pt idx="67">
                  <c:v>780444</c:v>
                </c:pt>
                <c:pt idx="68">
                  <c:v>785301</c:v>
                </c:pt>
                <c:pt idx="69">
                  <c:v>790158</c:v>
                </c:pt>
                <c:pt idx="70">
                  <c:v>795015</c:v>
                </c:pt>
                <c:pt idx="71">
                  <c:v>799872</c:v>
                </c:pt>
                <c:pt idx="72">
                  <c:v>804729</c:v>
                </c:pt>
                <c:pt idx="73">
                  <c:v>809586</c:v>
                </c:pt>
                <c:pt idx="74">
                  <c:v>814443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9-46DA-A846-DD74FC814623}"/>
            </c:ext>
          </c:extLst>
        </c:ser>
        <c:ser>
          <c:idx val="2"/>
          <c:order val="1"/>
          <c:tx>
            <c:strRef>
              <c:f>'Kr pr. foretak, sone 5'!$C$6</c:f>
              <c:strCache>
                <c:ptCount val="1"/>
                <c:pt idx="0">
                  <c:v>Ammeku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'Kr pr. foretak, sone 5'!$C$7:$C$81</c:f>
              <c:numCache>
                <c:formatCode>0</c:formatCode>
                <c:ptCount val="75"/>
                <c:pt idx="0">
                  <c:v>5666</c:v>
                </c:pt>
                <c:pt idx="1">
                  <c:v>11332</c:v>
                </c:pt>
                <c:pt idx="2">
                  <c:v>16998</c:v>
                </c:pt>
                <c:pt idx="3">
                  <c:v>22664</c:v>
                </c:pt>
                <c:pt idx="4">
                  <c:v>28330</c:v>
                </c:pt>
                <c:pt idx="5">
                  <c:v>86268</c:v>
                </c:pt>
                <c:pt idx="6">
                  <c:v>100646</c:v>
                </c:pt>
                <c:pt idx="7">
                  <c:v>115024</c:v>
                </c:pt>
                <c:pt idx="8">
                  <c:v>129402</c:v>
                </c:pt>
                <c:pt idx="9">
                  <c:v>143780</c:v>
                </c:pt>
                <c:pt idx="10">
                  <c:v>158158</c:v>
                </c:pt>
                <c:pt idx="11">
                  <c:v>172536</c:v>
                </c:pt>
                <c:pt idx="12">
                  <c:v>186914</c:v>
                </c:pt>
                <c:pt idx="13">
                  <c:v>201292</c:v>
                </c:pt>
                <c:pt idx="14">
                  <c:v>215670</c:v>
                </c:pt>
                <c:pt idx="15">
                  <c:v>230048</c:v>
                </c:pt>
                <c:pt idx="16">
                  <c:v>244426</c:v>
                </c:pt>
                <c:pt idx="17">
                  <c:v>258804</c:v>
                </c:pt>
                <c:pt idx="18">
                  <c:v>273182</c:v>
                </c:pt>
                <c:pt idx="19">
                  <c:v>287560</c:v>
                </c:pt>
                <c:pt idx="20">
                  <c:v>301938</c:v>
                </c:pt>
                <c:pt idx="21">
                  <c:v>316316</c:v>
                </c:pt>
                <c:pt idx="22">
                  <c:v>330694</c:v>
                </c:pt>
                <c:pt idx="23">
                  <c:v>345072</c:v>
                </c:pt>
                <c:pt idx="24">
                  <c:v>359450</c:v>
                </c:pt>
                <c:pt idx="25">
                  <c:v>373828</c:v>
                </c:pt>
                <c:pt idx="26">
                  <c:v>388206</c:v>
                </c:pt>
                <c:pt idx="27">
                  <c:v>402584</c:v>
                </c:pt>
                <c:pt idx="28">
                  <c:v>416962</c:v>
                </c:pt>
                <c:pt idx="29">
                  <c:v>431340</c:v>
                </c:pt>
                <c:pt idx="30">
                  <c:v>445718</c:v>
                </c:pt>
                <c:pt idx="31">
                  <c:v>460096</c:v>
                </c:pt>
                <c:pt idx="32">
                  <c:v>474474</c:v>
                </c:pt>
                <c:pt idx="33">
                  <c:v>488852</c:v>
                </c:pt>
                <c:pt idx="34">
                  <c:v>503230</c:v>
                </c:pt>
                <c:pt idx="35">
                  <c:v>517608</c:v>
                </c:pt>
                <c:pt idx="36">
                  <c:v>531986</c:v>
                </c:pt>
                <c:pt idx="37">
                  <c:v>546364</c:v>
                </c:pt>
                <c:pt idx="38">
                  <c:v>560742</c:v>
                </c:pt>
                <c:pt idx="39">
                  <c:v>575120</c:v>
                </c:pt>
                <c:pt idx="40">
                  <c:v>580786</c:v>
                </c:pt>
                <c:pt idx="41">
                  <c:v>586452</c:v>
                </c:pt>
                <c:pt idx="42">
                  <c:v>592118</c:v>
                </c:pt>
                <c:pt idx="43">
                  <c:v>597784</c:v>
                </c:pt>
                <c:pt idx="44">
                  <c:v>603450</c:v>
                </c:pt>
                <c:pt idx="45">
                  <c:v>609116</c:v>
                </c:pt>
                <c:pt idx="46">
                  <c:v>614782</c:v>
                </c:pt>
                <c:pt idx="47">
                  <c:v>620448</c:v>
                </c:pt>
                <c:pt idx="48">
                  <c:v>626114</c:v>
                </c:pt>
                <c:pt idx="49">
                  <c:v>631780</c:v>
                </c:pt>
                <c:pt idx="50">
                  <c:v>633446</c:v>
                </c:pt>
                <c:pt idx="51">
                  <c:v>635112</c:v>
                </c:pt>
                <c:pt idx="52">
                  <c:v>636778</c:v>
                </c:pt>
                <c:pt idx="53">
                  <c:v>638444</c:v>
                </c:pt>
                <c:pt idx="54">
                  <c:v>640110</c:v>
                </c:pt>
                <c:pt idx="55">
                  <c:v>641776</c:v>
                </c:pt>
                <c:pt idx="56">
                  <c:v>643442</c:v>
                </c:pt>
                <c:pt idx="57">
                  <c:v>645108</c:v>
                </c:pt>
                <c:pt idx="58">
                  <c:v>646774</c:v>
                </c:pt>
                <c:pt idx="59">
                  <c:v>648440</c:v>
                </c:pt>
                <c:pt idx="60">
                  <c:v>650106</c:v>
                </c:pt>
                <c:pt idx="61">
                  <c:v>651772</c:v>
                </c:pt>
                <c:pt idx="62">
                  <c:v>653438</c:v>
                </c:pt>
                <c:pt idx="63">
                  <c:v>655104</c:v>
                </c:pt>
                <c:pt idx="64">
                  <c:v>656770</c:v>
                </c:pt>
                <c:pt idx="65">
                  <c:v>658436</c:v>
                </c:pt>
                <c:pt idx="66">
                  <c:v>660102</c:v>
                </c:pt>
                <c:pt idx="67">
                  <c:v>661768</c:v>
                </c:pt>
                <c:pt idx="68">
                  <c:v>663434</c:v>
                </c:pt>
                <c:pt idx="69">
                  <c:v>665100</c:v>
                </c:pt>
                <c:pt idx="70">
                  <c:v>666766</c:v>
                </c:pt>
                <c:pt idx="71">
                  <c:v>668432</c:v>
                </c:pt>
                <c:pt idx="72">
                  <c:v>670098</c:v>
                </c:pt>
                <c:pt idx="73">
                  <c:v>671764</c:v>
                </c:pt>
                <c:pt idx="74">
                  <c:v>673430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9-46DA-A846-DD74FC814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957320"/>
        <c:axId val="417957976"/>
      </c:lineChart>
      <c:catAx>
        <c:axId val="417957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n-NO"/>
                  <a:t>Tal dyr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957976"/>
        <c:crosses val="autoZero"/>
        <c:auto val="1"/>
        <c:lblAlgn val="ctr"/>
        <c:lblOffset val="100"/>
        <c:noMultiLvlLbl val="0"/>
      </c:catAx>
      <c:valAx>
        <c:axId val="41795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95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19049</xdr:rowOff>
    </xdr:from>
    <xdr:to>
      <xdr:col>7</xdr:col>
      <xdr:colOff>625049</xdr:colOff>
      <xdr:row>18</xdr:row>
      <xdr:rowOff>154049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AF96A8-9884-4368-A580-2EDEA9E5E96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984DB-1A9F-498C-94A6-A24C5D746C6D}">
  <dimension ref="A1:J58"/>
  <sheetViews>
    <sheetView tabSelected="1" zoomScale="120" zoomScaleNormal="120" workbookViewId="0">
      <selection activeCell="A5" sqref="A5"/>
    </sheetView>
  </sheetViews>
  <sheetFormatPr baseColWidth="10" defaultColWidth="11.453125" defaultRowHeight="14.5" x14ac:dyDescent="0.35"/>
  <cols>
    <col min="1" max="1" width="16.81640625" style="47" customWidth="1"/>
    <col min="2" max="5" width="11.81640625" customWidth="1"/>
  </cols>
  <sheetData>
    <row r="1" spans="1:10" ht="23.5" x14ac:dyDescent="0.55000000000000004">
      <c r="A1" s="71" t="s">
        <v>71</v>
      </c>
    </row>
    <row r="2" spans="1:10" x14ac:dyDescent="0.35">
      <c r="A2" s="46" t="s">
        <v>68</v>
      </c>
    </row>
    <row r="3" spans="1:10" x14ac:dyDescent="0.35">
      <c r="A3" s="47" t="s">
        <v>69</v>
      </c>
    </row>
    <row r="4" spans="1:10" x14ac:dyDescent="0.35">
      <c r="A4" s="46" t="s">
        <v>70</v>
      </c>
    </row>
    <row r="5" spans="1:10" x14ac:dyDescent="0.35">
      <c r="A5" s="46"/>
    </row>
    <row r="6" spans="1:10" ht="18.5" x14ac:dyDescent="0.45">
      <c r="A6" s="72" t="s">
        <v>49</v>
      </c>
    </row>
    <row r="7" spans="1:10" x14ac:dyDescent="0.35">
      <c r="A7" s="73" t="s">
        <v>45</v>
      </c>
      <c r="E7" s="36"/>
      <c r="F7" s="36"/>
      <c r="G7" s="36"/>
      <c r="J7" s="36"/>
    </row>
    <row r="8" spans="1:10" x14ac:dyDescent="0.35">
      <c r="A8" s="46" t="s">
        <v>58</v>
      </c>
      <c r="B8" s="66">
        <v>1000000</v>
      </c>
      <c r="C8" t="s">
        <v>66</v>
      </c>
      <c r="E8" s="36"/>
      <c r="F8" s="36"/>
      <c r="G8" s="36"/>
      <c r="J8" s="36"/>
    </row>
    <row r="9" spans="1:10" s="49" customFormat="1" x14ac:dyDescent="0.35">
      <c r="A9" s="74" t="s">
        <v>1</v>
      </c>
      <c r="B9" s="59" t="s">
        <v>54</v>
      </c>
      <c r="D9" s="48"/>
      <c r="E9" s="48"/>
    </row>
    <row r="10" spans="1:10" x14ac:dyDescent="0.35">
      <c r="A10" s="42" t="s">
        <v>3</v>
      </c>
      <c r="B10" s="62">
        <v>8733</v>
      </c>
      <c r="E10" s="46"/>
    </row>
    <row r="11" spans="1:10" x14ac:dyDescent="0.35">
      <c r="A11" s="42" t="s">
        <v>4</v>
      </c>
      <c r="B11" s="62">
        <v>7111</v>
      </c>
      <c r="E11" s="46"/>
    </row>
    <row r="12" spans="1:10" x14ac:dyDescent="0.35">
      <c r="A12" s="42" t="s">
        <v>5</v>
      </c>
      <c r="B12" s="62">
        <v>5634</v>
      </c>
      <c r="E12" s="46"/>
    </row>
    <row r="13" spans="1:10" x14ac:dyDescent="0.35">
      <c r="A13" s="42" t="s">
        <v>6</v>
      </c>
      <c r="B13" s="62">
        <v>4857</v>
      </c>
      <c r="D13" s="35"/>
      <c r="E13" s="47"/>
    </row>
    <row r="14" spans="1:10" x14ac:dyDescent="0.35">
      <c r="B14" s="61"/>
      <c r="E14" s="46"/>
    </row>
    <row r="15" spans="1:10" x14ac:dyDescent="0.35">
      <c r="A15" s="73" t="s">
        <v>47</v>
      </c>
      <c r="C15" s="45"/>
      <c r="D15" s="45"/>
      <c r="E15" s="45"/>
    </row>
    <row r="16" spans="1:10" x14ac:dyDescent="0.35">
      <c r="A16" s="46" t="s">
        <v>58</v>
      </c>
      <c r="B16" s="101">
        <v>57270</v>
      </c>
      <c r="D16" s="45"/>
      <c r="E16" s="45"/>
    </row>
    <row r="17" spans="1:5" x14ac:dyDescent="0.35">
      <c r="A17" s="46" t="s">
        <v>67</v>
      </c>
      <c r="B17" s="66">
        <f>B8</f>
        <v>1000000</v>
      </c>
      <c r="C17" t="s">
        <v>66</v>
      </c>
      <c r="D17" s="45"/>
      <c r="E17" s="45"/>
    </row>
    <row r="18" spans="1:5" x14ac:dyDescent="0.35">
      <c r="A18" s="74" t="s">
        <v>1</v>
      </c>
      <c r="B18" s="59" t="s">
        <v>54</v>
      </c>
    </row>
    <row r="19" spans="1:5" x14ac:dyDescent="0.35">
      <c r="A19" s="42" t="s">
        <v>13</v>
      </c>
      <c r="B19" s="63">
        <v>0</v>
      </c>
    </row>
    <row r="20" spans="1:5" x14ac:dyDescent="0.35">
      <c r="A20" s="42">
        <v>6</v>
      </c>
      <c r="B20" s="63">
        <f>B21*6</f>
        <v>20340</v>
      </c>
    </row>
    <row r="21" spans="1:5" x14ac:dyDescent="0.35">
      <c r="A21" s="42" t="s">
        <v>33</v>
      </c>
      <c r="B21" s="63">
        <v>3390</v>
      </c>
    </row>
    <row r="22" spans="1:5" x14ac:dyDescent="0.35">
      <c r="A22" s="42" t="s">
        <v>9</v>
      </c>
      <c r="B22" s="63">
        <v>-2784</v>
      </c>
    </row>
    <row r="23" spans="1:5" x14ac:dyDescent="0.35">
      <c r="A23" s="42">
        <v>51</v>
      </c>
      <c r="B23" s="63">
        <f>'Kr pr. dyr, sone 5'!J57</f>
        <v>-2802</v>
      </c>
    </row>
    <row r="24" spans="1:5" x14ac:dyDescent="0.35">
      <c r="A24" s="42" t="s">
        <v>35</v>
      </c>
      <c r="B24" s="63">
        <v>0</v>
      </c>
    </row>
    <row r="26" spans="1:5" x14ac:dyDescent="0.35">
      <c r="A26" s="73" t="s">
        <v>48</v>
      </c>
    </row>
    <row r="27" spans="1:5" x14ac:dyDescent="0.35">
      <c r="A27" s="75" t="s">
        <v>1</v>
      </c>
      <c r="B27" s="9" t="s">
        <v>29</v>
      </c>
      <c r="C27" s="9" t="s">
        <v>31</v>
      </c>
      <c r="D27" s="9" t="s">
        <v>30</v>
      </c>
      <c r="E27" s="9" t="s">
        <v>32</v>
      </c>
    </row>
    <row r="28" spans="1:5" x14ac:dyDescent="0.35">
      <c r="A28" s="42" t="s">
        <v>13</v>
      </c>
      <c r="B28" s="60">
        <v>58220</v>
      </c>
      <c r="C28" s="60">
        <v>58220</v>
      </c>
      <c r="D28" s="60">
        <v>68860</v>
      </c>
      <c r="E28" s="60">
        <v>74600</v>
      </c>
    </row>
    <row r="29" spans="1:5" x14ac:dyDescent="0.35">
      <c r="A29" s="42" t="s">
        <v>58</v>
      </c>
      <c r="B29" s="60">
        <f>B28*5</f>
        <v>291100</v>
      </c>
      <c r="C29" s="60">
        <f t="shared" ref="C29:E29" si="0">C28*5</f>
        <v>291100</v>
      </c>
      <c r="D29" s="60">
        <f t="shared" si="0"/>
        <v>344300</v>
      </c>
      <c r="E29" s="60">
        <f t="shared" si="0"/>
        <v>373000</v>
      </c>
    </row>
    <row r="30" spans="1:5" x14ac:dyDescent="0.35">
      <c r="A30"/>
    </row>
    <row r="31" spans="1:5" ht="18.5" x14ac:dyDescent="0.45">
      <c r="A31" s="72" t="s">
        <v>50</v>
      </c>
      <c r="B31" s="35"/>
    </row>
    <row r="32" spans="1:5" x14ac:dyDescent="0.35">
      <c r="A32" s="73" t="s">
        <v>45</v>
      </c>
    </row>
    <row r="33" spans="1:3" x14ac:dyDescent="0.35">
      <c r="A33" s="46" t="s">
        <v>58</v>
      </c>
      <c r="B33" s="66">
        <f>B8</f>
        <v>1000000</v>
      </c>
      <c r="C33" t="s">
        <v>66</v>
      </c>
    </row>
    <row r="34" spans="1:3" x14ac:dyDescent="0.35">
      <c r="A34" s="74" t="s">
        <v>1</v>
      </c>
      <c r="B34" s="59" t="s">
        <v>54</v>
      </c>
    </row>
    <row r="35" spans="1:3" x14ac:dyDescent="0.35">
      <c r="A35" s="42" t="s">
        <v>12</v>
      </c>
      <c r="B35" s="62">
        <v>5666</v>
      </c>
    </row>
    <row r="36" spans="1:3" x14ac:dyDescent="0.35">
      <c r="A36" s="42" t="s">
        <v>46</v>
      </c>
      <c r="B36" s="62">
        <v>1666</v>
      </c>
    </row>
    <row r="38" spans="1:3" x14ac:dyDescent="0.35">
      <c r="A38" s="73" t="s">
        <v>51</v>
      </c>
    </row>
    <row r="39" spans="1:3" x14ac:dyDescent="0.35">
      <c r="A39" s="75" t="s">
        <v>1</v>
      </c>
      <c r="B39" s="9" t="s">
        <v>52</v>
      </c>
      <c r="C39" s="9" t="s">
        <v>53</v>
      </c>
    </row>
    <row r="40" spans="1:3" x14ac:dyDescent="0.35">
      <c r="A40" s="42">
        <v>6</v>
      </c>
      <c r="B40" s="64">
        <f>B41*A40</f>
        <v>39792</v>
      </c>
      <c r="C40" s="64">
        <f>C41*A40</f>
        <v>52272</v>
      </c>
    </row>
    <row r="41" spans="1:3" x14ac:dyDescent="0.35">
      <c r="A41" s="42" t="s">
        <v>22</v>
      </c>
      <c r="B41" s="60">
        <v>6632</v>
      </c>
      <c r="C41" s="60">
        <v>8712</v>
      </c>
    </row>
    <row r="42" spans="1:3" x14ac:dyDescent="0.35">
      <c r="A42" s="42" t="s">
        <v>58</v>
      </c>
      <c r="B42" s="60">
        <f>B41*40</f>
        <v>265280</v>
      </c>
      <c r="C42" s="60">
        <f>C41*40</f>
        <v>348480</v>
      </c>
    </row>
    <row r="44" spans="1:3" ht="18.5" x14ac:dyDescent="0.45">
      <c r="A44" s="72" t="s">
        <v>60</v>
      </c>
    </row>
    <row r="45" spans="1:3" x14ac:dyDescent="0.35">
      <c r="A45" s="73" t="s">
        <v>45</v>
      </c>
    </row>
    <row r="46" spans="1:3" x14ac:dyDescent="0.35">
      <c r="A46" s="46" t="s">
        <v>58</v>
      </c>
      <c r="B46" s="66">
        <f>B8</f>
        <v>1000000</v>
      </c>
      <c r="C46" t="s">
        <v>66</v>
      </c>
    </row>
    <row r="47" spans="1:3" x14ac:dyDescent="0.35">
      <c r="A47" s="76" t="s">
        <v>1</v>
      </c>
      <c r="B47" s="70" t="s">
        <v>54</v>
      </c>
    </row>
    <row r="48" spans="1:3" x14ac:dyDescent="0.35">
      <c r="A48" s="42" t="s">
        <v>39</v>
      </c>
      <c r="B48" s="60">
        <v>1587</v>
      </c>
    </row>
    <row r="50" spans="1:2" ht="18.5" x14ac:dyDescent="0.45">
      <c r="A50" s="77" t="s">
        <v>57</v>
      </c>
      <c r="B50" s="35"/>
    </row>
    <row r="51" spans="1:2" x14ac:dyDescent="0.35">
      <c r="A51" s="46" t="s">
        <v>58</v>
      </c>
      <c r="B51" s="66">
        <v>134175</v>
      </c>
    </row>
    <row r="52" spans="1:2" x14ac:dyDescent="0.35">
      <c r="A52" s="75" t="s">
        <v>59</v>
      </c>
      <c r="B52" s="69" t="s">
        <v>54</v>
      </c>
    </row>
    <row r="53" spans="1:2" x14ac:dyDescent="0.35">
      <c r="A53" s="78" t="s">
        <v>25</v>
      </c>
      <c r="B53" s="68">
        <v>5147</v>
      </c>
    </row>
    <row r="54" spans="1:2" x14ac:dyDescent="0.35">
      <c r="A54" s="42" t="s">
        <v>26</v>
      </c>
      <c r="B54" s="60">
        <v>1421</v>
      </c>
    </row>
    <row r="55" spans="1:2" x14ac:dyDescent="0.35">
      <c r="A55" s="42" t="s">
        <v>38</v>
      </c>
      <c r="B55" s="67">
        <v>858</v>
      </c>
    </row>
    <row r="57" spans="1:2" x14ac:dyDescent="0.35">
      <c r="A57" s="46"/>
      <c r="B57" s="35"/>
    </row>
    <row r="58" spans="1:2" x14ac:dyDescent="0.35">
      <c r="A58" s="46"/>
      <c r="B58" s="6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1210D-067F-4F9B-8BAB-9C080D6E79FB}">
  <dimension ref="A1:Q82"/>
  <sheetViews>
    <sheetView workbookViewId="0">
      <selection activeCell="A2" sqref="A2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3.26953125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0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8733</v>
      </c>
      <c r="F4" s="6">
        <f>'Kr pr. dyr, sone 5'!F4</f>
        <v>7111</v>
      </c>
      <c r="G4" s="6">
        <f>'Kr pr. dyr, sone 5'!G4</f>
        <v>5634</v>
      </c>
      <c r="H4" s="6">
        <f>'Kr pr. dyr, sone 5'!H4</f>
        <v>4857</v>
      </c>
      <c r="I4" s="6">
        <f>I3*J4</f>
        <v>20340</v>
      </c>
      <c r="J4" s="6">
        <f>'Kr pr. dyr, sone 5'!J4</f>
        <v>3390</v>
      </c>
      <c r="K4" s="6">
        <f>'Kr pr. dyr, sone 5'!K4</f>
        <v>-2784</v>
      </c>
      <c r="L4" s="6">
        <f>'Satsar 2024'!E28</f>
        <v>74600</v>
      </c>
      <c r="N4" s="6">
        <f>'Kr pr. dyr, sone 5'!N4</f>
        <v>5666</v>
      </c>
      <c r="O4" s="6">
        <f>'Kr pr. dyr, sone 5'!O4</f>
        <v>1666</v>
      </c>
      <c r="P4" s="6">
        <f>6*Q4</f>
        <v>52272</v>
      </c>
      <c r="Q4" s="23">
        <f>'Satsar 2024'!C41</f>
        <v>8712</v>
      </c>
    </row>
    <row r="5" spans="1:17" x14ac:dyDescent="0.35">
      <c r="A5" s="30" t="s">
        <v>16</v>
      </c>
      <c r="L5">
        <f>L4*5</f>
        <v>373000</v>
      </c>
      <c r="Q5">
        <f>Q4*40</f>
        <v>348480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70" si="0">SUM(E7:L7)</f>
        <v>83333</v>
      </c>
      <c r="C7" s="21">
        <f t="shared" ref="C7:C70" si="1">SUM(N7:P7)</f>
        <v>5666</v>
      </c>
      <c r="D7" s="4"/>
      <c r="E7" s="13">
        <f>E4</f>
        <v>8733</v>
      </c>
      <c r="L7" s="14">
        <f>L4</f>
        <v>74600</v>
      </c>
      <c r="N7" s="10">
        <f>N4</f>
        <v>5666</v>
      </c>
      <c r="O7" s="11"/>
      <c r="P7" s="11"/>
      <c r="Q7" s="12"/>
    </row>
    <row r="8" spans="1:17" x14ac:dyDescent="0.35">
      <c r="A8" s="31">
        <v>2</v>
      </c>
      <c r="B8" s="4">
        <f t="shared" si="0"/>
        <v>83333</v>
      </c>
      <c r="C8" s="21">
        <f t="shared" si="1"/>
        <v>5666</v>
      </c>
      <c r="D8" s="4"/>
      <c r="E8" s="13">
        <f>E7</f>
        <v>8733</v>
      </c>
      <c r="L8" s="14">
        <f>L7</f>
        <v>74600</v>
      </c>
      <c r="N8" s="13">
        <f>N7</f>
        <v>5666</v>
      </c>
      <c r="Q8" s="14"/>
    </row>
    <row r="9" spans="1:17" x14ac:dyDescent="0.35">
      <c r="A9" s="31">
        <v>3</v>
      </c>
      <c r="B9" s="4">
        <f t="shared" si="0"/>
        <v>83333</v>
      </c>
      <c r="C9" s="21">
        <f t="shared" si="1"/>
        <v>5666</v>
      </c>
      <c r="D9" s="4"/>
      <c r="E9" s="13">
        <f t="shared" ref="E9:E20" si="2">E8</f>
        <v>8733</v>
      </c>
      <c r="L9" s="14">
        <f t="shared" ref="L9:L11" si="3">L8</f>
        <v>74600</v>
      </c>
      <c r="N9" s="13">
        <f t="shared" ref="N9:N56" si="4">N8</f>
        <v>5666</v>
      </c>
      <c r="Q9" s="14"/>
    </row>
    <row r="10" spans="1:17" x14ac:dyDescent="0.35">
      <c r="A10" s="31">
        <v>4</v>
      </c>
      <c r="B10" s="4">
        <f t="shared" si="0"/>
        <v>83333</v>
      </c>
      <c r="C10" s="21">
        <f t="shared" si="1"/>
        <v>5666</v>
      </c>
      <c r="D10" s="4"/>
      <c r="E10" s="13">
        <f t="shared" si="2"/>
        <v>8733</v>
      </c>
      <c r="L10" s="14">
        <f t="shared" si="3"/>
        <v>74600</v>
      </c>
      <c r="N10" s="13">
        <f t="shared" si="4"/>
        <v>5666</v>
      </c>
      <c r="Q10" s="14"/>
    </row>
    <row r="11" spans="1:17" x14ac:dyDescent="0.35">
      <c r="A11" s="31">
        <v>5</v>
      </c>
      <c r="B11" s="4">
        <f t="shared" si="0"/>
        <v>83333</v>
      </c>
      <c r="C11" s="21">
        <f t="shared" si="1"/>
        <v>5666</v>
      </c>
      <c r="D11" s="4"/>
      <c r="E11" s="13">
        <f t="shared" si="2"/>
        <v>8733</v>
      </c>
      <c r="L11" s="14">
        <f t="shared" si="3"/>
        <v>74600</v>
      </c>
      <c r="N11" s="13">
        <f t="shared" si="4"/>
        <v>5666</v>
      </c>
      <c r="Q11" s="14"/>
    </row>
    <row r="12" spans="1:17" x14ac:dyDescent="0.35">
      <c r="A12" s="31">
        <v>6</v>
      </c>
      <c r="B12" s="4">
        <f t="shared" si="0"/>
        <v>29073</v>
      </c>
      <c r="C12" s="21">
        <f t="shared" si="1"/>
        <v>57938</v>
      </c>
      <c r="D12" s="4"/>
      <c r="E12" s="13">
        <f t="shared" si="2"/>
        <v>8733</v>
      </c>
      <c r="I12">
        <f>I4</f>
        <v>20340</v>
      </c>
      <c r="L12" s="21"/>
      <c r="N12" s="13">
        <f t="shared" si="4"/>
        <v>5666</v>
      </c>
      <c r="P12">
        <f>P4</f>
        <v>52272</v>
      </c>
      <c r="Q12" s="14"/>
    </row>
    <row r="13" spans="1:17" x14ac:dyDescent="0.35">
      <c r="A13" s="31">
        <v>7</v>
      </c>
      <c r="B13" s="4">
        <f t="shared" si="0"/>
        <v>12123</v>
      </c>
      <c r="C13" s="21">
        <f t="shared" si="1"/>
        <v>14378</v>
      </c>
      <c r="D13" s="4"/>
      <c r="E13" s="13">
        <f t="shared" si="2"/>
        <v>8733</v>
      </c>
      <c r="J13">
        <f>J4</f>
        <v>3390</v>
      </c>
      <c r="L13" s="21"/>
      <c r="N13" s="13">
        <f t="shared" si="4"/>
        <v>5666</v>
      </c>
      <c r="P13" s="4">
        <f>Q4</f>
        <v>8712</v>
      </c>
      <c r="Q13" s="14"/>
    </row>
    <row r="14" spans="1:17" x14ac:dyDescent="0.35">
      <c r="A14" s="31">
        <v>8</v>
      </c>
      <c r="B14" s="4">
        <f t="shared" si="0"/>
        <v>12123</v>
      </c>
      <c r="C14" s="21">
        <f t="shared" si="1"/>
        <v>14378</v>
      </c>
      <c r="D14" s="4"/>
      <c r="E14" s="13">
        <f t="shared" si="2"/>
        <v>8733</v>
      </c>
      <c r="J14">
        <f t="shared" ref="J14:J29" si="5">J13</f>
        <v>3390</v>
      </c>
      <c r="L14" s="21"/>
      <c r="N14" s="13">
        <f t="shared" si="4"/>
        <v>5666</v>
      </c>
      <c r="P14" s="4">
        <f>P13</f>
        <v>8712</v>
      </c>
      <c r="Q14" s="14"/>
    </row>
    <row r="15" spans="1:17" x14ac:dyDescent="0.35">
      <c r="A15" s="31">
        <v>9</v>
      </c>
      <c r="B15" s="4">
        <f t="shared" si="0"/>
        <v>12123</v>
      </c>
      <c r="C15" s="21">
        <f t="shared" si="1"/>
        <v>14378</v>
      </c>
      <c r="D15" s="4"/>
      <c r="E15" s="13">
        <f t="shared" si="2"/>
        <v>8733</v>
      </c>
      <c r="J15">
        <f t="shared" si="5"/>
        <v>3390</v>
      </c>
      <c r="L15" s="21"/>
      <c r="N15" s="13">
        <f t="shared" si="4"/>
        <v>5666</v>
      </c>
      <c r="P15" s="4">
        <f t="shared" ref="P15:P46" si="6">P14</f>
        <v>8712</v>
      </c>
      <c r="Q15" s="14"/>
    </row>
    <row r="16" spans="1:17" x14ac:dyDescent="0.35">
      <c r="A16" s="31">
        <v>10</v>
      </c>
      <c r="B16" s="4">
        <f t="shared" si="0"/>
        <v>12123</v>
      </c>
      <c r="C16" s="21">
        <f t="shared" si="1"/>
        <v>14378</v>
      </c>
      <c r="D16" s="4"/>
      <c r="E16" s="13">
        <f t="shared" si="2"/>
        <v>8733</v>
      </c>
      <c r="J16">
        <f t="shared" si="5"/>
        <v>3390</v>
      </c>
      <c r="L16" s="21"/>
      <c r="N16" s="13">
        <f t="shared" si="4"/>
        <v>5666</v>
      </c>
      <c r="P16" s="4">
        <f t="shared" si="6"/>
        <v>8712</v>
      </c>
      <c r="Q16" s="14"/>
    </row>
    <row r="17" spans="1:17" x14ac:dyDescent="0.35">
      <c r="A17" s="31">
        <v>11</v>
      </c>
      <c r="B17" s="4">
        <f t="shared" si="0"/>
        <v>12123</v>
      </c>
      <c r="C17" s="21">
        <f t="shared" si="1"/>
        <v>14378</v>
      </c>
      <c r="D17" s="4"/>
      <c r="E17" s="13">
        <f t="shared" si="2"/>
        <v>8733</v>
      </c>
      <c r="J17">
        <f t="shared" si="5"/>
        <v>3390</v>
      </c>
      <c r="L17" s="21"/>
      <c r="N17" s="13">
        <f t="shared" si="4"/>
        <v>5666</v>
      </c>
      <c r="P17" s="4">
        <f t="shared" si="6"/>
        <v>8712</v>
      </c>
      <c r="Q17" s="14"/>
    </row>
    <row r="18" spans="1:17" x14ac:dyDescent="0.35">
      <c r="A18" s="31">
        <v>12</v>
      </c>
      <c r="B18" s="4">
        <f t="shared" si="0"/>
        <v>12123</v>
      </c>
      <c r="C18" s="21">
        <f t="shared" si="1"/>
        <v>14378</v>
      </c>
      <c r="D18" s="4"/>
      <c r="E18" s="13">
        <f t="shared" si="2"/>
        <v>8733</v>
      </c>
      <c r="J18">
        <f t="shared" si="5"/>
        <v>3390</v>
      </c>
      <c r="L18" s="21"/>
      <c r="N18" s="13">
        <f t="shared" si="4"/>
        <v>5666</v>
      </c>
      <c r="P18" s="4">
        <f t="shared" si="6"/>
        <v>8712</v>
      </c>
      <c r="Q18" s="14"/>
    </row>
    <row r="19" spans="1:17" x14ac:dyDescent="0.35">
      <c r="A19" s="31">
        <v>13</v>
      </c>
      <c r="B19" s="4">
        <f t="shared" si="0"/>
        <v>12123</v>
      </c>
      <c r="C19" s="21">
        <f t="shared" si="1"/>
        <v>14378</v>
      </c>
      <c r="D19" s="4"/>
      <c r="E19" s="13">
        <f t="shared" si="2"/>
        <v>8733</v>
      </c>
      <c r="J19">
        <f t="shared" si="5"/>
        <v>3390</v>
      </c>
      <c r="L19" s="21"/>
      <c r="N19" s="13">
        <f t="shared" si="4"/>
        <v>5666</v>
      </c>
      <c r="P19" s="4">
        <f t="shared" si="6"/>
        <v>8712</v>
      </c>
      <c r="Q19" s="14"/>
    </row>
    <row r="20" spans="1:17" x14ac:dyDescent="0.35">
      <c r="A20" s="31">
        <v>14</v>
      </c>
      <c r="B20" s="4">
        <f t="shared" si="0"/>
        <v>12123</v>
      </c>
      <c r="C20" s="21">
        <f t="shared" si="1"/>
        <v>14378</v>
      </c>
      <c r="D20" s="4"/>
      <c r="E20" s="13">
        <f t="shared" si="2"/>
        <v>8733</v>
      </c>
      <c r="J20">
        <f t="shared" si="5"/>
        <v>3390</v>
      </c>
      <c r="L20" s="21"/>
      <c r="N20" s="13">
        <f t="shared" si="4"/>
        <v>5666</v>
      </c>
      <c r="P20" s="4">
        <f t="shared" si="6"/>
        <v>8712</v>
      </c>
      <c r="Q20" s="14"/>
    </row>
    <row r="21" spans="1:17" x14ac:dyDescent="0.35">
      <c r="A21" s="31">
        <v>15</v>
      </c>
      <c r="B21" s="4">
        <f t="shared" si="0"/>
        <v>10501</v>
      </c>
      <c r="C21" s="21">
        <f t="shared" si="1"/>
        <v>14378</v>
      </c>
      <c r="D21" s="4"/>
      <c r="E21" s="13"/>
      <c r="F21">
        <f>F4</f>
        <v>7111</v>
      </c>
      <c r="J21">
        <f t="shared" si="5"/>
        <v>3390</v>
      </c>
      <c r="L21" s="21"/>
      <c r="N21" s="13">
        <f t="shared" si="4"/>
        <v>5666</v>
      </c>
      <c r="P21" s="4">
        <f t="shared" si="6"/>
        <v>8712</v>
      </c>
      <c r="Q21" s="14"/>
    </row>
    <row r="22" spans="1:17" x14ac:dyDescent="0.35">
      <c r="A22" s="31">
        <v>16</v>
      </c>
      <c r="B22" s="4">
        <f t="shared" si="0"/>
        <v>10501</v>
      </c>
      <c r="C22" s="21">
        <f t="shared" si="1"/>
        <v>14378</v>
      </c>
      <c r="D22" s="4"/>
      <c r="E22" s="13"/>
      <c r="F22">
        <f>F21</f>
        <v>7111</v>
      </c>
      <c r="J22">
        <f t="shared" si="5"/>
        <v>3390</v>
      </c>
      <c r="L22" s="21"/>
      <c r="N22" s="13">
        <f t="shared" si="4"/>
        <v>5666</v>
      </c>
      <c r="P22" s="4">
        <f t="shared" si="6"/>
        <v>8712</v>
      </c>
      <c r="Q22" s="14"/>
    </row>
    <row r="23" spans="1:17" x14ac:dyDescent="0.35">
      <c r="A23" s="31">
        <v>17</v>
      </c>
      <c r="B23" s="4">
        <f t="shared" si="0"/>
        <v>10501</v>
      </c>
      <c r="C23" s="21">
        <f t="shared" si="1"/>
        <v>14378</v>
      </c>
      <c r="D23" s="4"/>
      <c r="E23" s="13"/>
      <c r="F23">
        <f t="shared" ref="F23:F36" si="7">F22</f>
        <v>7111</v>
      </c>
      <c r="J23">
        <f t="shared" si="5"/>
        <v>3390</v>
      </c>
      <c r="L23" s="21"/>
      <c r="N23" s="13">
        <f t="shared" si="4"/>
        <v>5666</v>
      </c>
      <c r="P23" s="4">
        <f t="shared" si="6"/>
        <v>8712</v>
      </c>
      <c r="Q23" s="14"/>
    </row>
    <row r="24" spans="1:17" x14ac:dyDescent="0.35">
      <c r="A24" s="31">
        <v>18</v>
      </c>
      <c r="B24" s="4">
        <f t="shared" si="0"/>
        <v>10501</v>
      </c>
      <c r="C24" s="21">
        <f t="shared" si="1"/>
        <v>14378</v>
      </c>
      <c r="D24" s="4"/>
      <c r="E24" s="13"/>
      <c r="F24">
        <f t="shared" si="7"/>
        <v>7111</v>
      </c>
      <c r="J24">
        <f t="shared" si="5"/>
        <v>3390</v>
      </c>
      <c r="L24" s="21"/>
      <c r="N24" s="13">
        <f t="shared" si="4"/>
        <v>5666</v>
      </c>
      <c r="P24" s="4">
        <f t="shared" si="6"/>
        <v>8712</v>
      </c>
      <c r="Q24" s="14"/>
    </row>
    <row r="25" spans="1:17" x14ac:dyDescent="0.35">
      <c r="A25" s="31">
        <v>19</v>
      </c>
      <c r="B25" s="4">
        <f t="shared" si="0"/>
        <v>10501</v>
      </c>
      <c r="C25" s="21">
        <f t="shared" si="1"/>
        <v>14378</v>
      </c>
      <c r="D25" s="4"/>
      <c r="E25" s="13"/>
      <c r="F25">
        <f t="shared" si="7"/>
        <v>7111</v>
      </c>
      <c r="J25">
        <f t="shared" si="5"/>
        <v>3390</v>
      </c>
      <c r="L25" s="21"/>
      <c r="N25" s="13">
        <f t="shared" si="4"/>
        <v>5666</v>
      </c>
      <c r="P25" s="4">
        <f t="shared" si="6"/>
        <v>8712</v>
      </c>
      <c r="Q25" s="14"/>
    </row>
    <row r="26" spans="1:17" x14ac:dyDescent="0.35">
      <c r="A26" s="31">
        <v>20</v>
      </c>
      <c r="B26" s="4">
        <f t="shared" si="0"/>
        <v>10501</v>
      </c>
      <c r="C26" s="21">
        <f t="shared" si="1"/>
        <v>14378</v>
      </c>
      <c r="D26" s="4"/>
      <c r="E26" s="13"/>
      <c r="F26">
        <f t="shared" si="7"/>
        <v>7111</v>
      </c>
      <c r="J26">
        <f t="shared" si="5"/>
        <v>3390</v>
      </c>
      <c r="L26" s="21"/>
      <c r="N26" s="13">
        <f t="shared" si="4"/>
        <v>5666</v>
      </c>
      <c r="P26" s="4">
        <f t="shared" si="6"/>
        <v>8712</v>
      </c>
      <c r="Q26" s="14"/>
    </row>
    <row r="27" spans="1:17" x14ac:dyDescent="0.35">
      <c r="A27" s="31">
        <v>21</v>
      </c>
      <c r="B27" s="4">
        <f t="shared" si="0"/>
        <v>10501</v>
      </c>
      <c r="C27" s="21">
        <f t="shared" si="1"/>
        <v>14378</v>
      </c>
      <c r="D27" s="4"/>
      <c r="E27" s="13"/>
      <c r="F27">
        <f t="shared" si="7"/>
        <v>7111</v>
      </c>
      <c r="J27">
        <f t="shared" si="5"/>
        <v>3390</v>
      </c>
      <c r="L27" s="21"/>
      <c r="N27" s="13">
        <f t="shared" si="4"/>
        <v>5666</v>
      </c>
      <c r="P27" s="4">
        <f t="shared" si="6"/>
        <v>8712</v>
      </c>
      <c r="Q27" s="14"/>
    </row>
    <row r="28" spans="1:17" x14ac:dyDescent="0.35">
      <c r="A28" s="31">
        <v>22</v>
      </c>
      <c r="B28" s="4">
        <f t="shared" si="0"/>
        <v>10501</v>
      </c>
      <c r="C28" s="21">
        <f t="shared" si="1"/>
        <v>14378</v>
      </c>
      <c r="D28" s="4"/>
      <c r="E28" s="13"/>
      <c r="F28">
        <f t="shared" si="7"/>
        <v>7111</v>
      </c>
      <c r="J28">
        <f t="shared" si="5"/>
        <v>3390</v>
      </c>
      <c r="L28" s="21"/>
      <c r="N28" s="13">
        <f t="shared" si="4"/>
        <v>5666</v>
      </c>
      <c r="P28" s="4">
        <f t="shared" si="6"/>
        <v>8712</v>
      </c>
      <c r="Q28" s="14"/>
    </row>
    <row r="29" spans="1:17" x14ac:dyDescent="0.35">
      <c r="A29" s="31">
        <v>23</v>
      </c>
      <c r="B29" s="4">
        <f t="shared" si="0"/>
        <v>10501</v>
      </c>
      <c r="C29" s="21">
        <f t="shared" si="1"/>
        <v>14378</v>
      </c>
      <c r="D29" s="4"/>
      <c r="E29" s="13"/>
      <c r="F29">
        <f t="shared" si="7"/>
        <v>7111</v>
      </c>
      <c r="J29">
        <f t="shared" si="5"/>
        <v>3390</v>
      </c>
      <c r="L29" s="21"/>
      <c r="N29" s="13">
        <f t="shared" si="4"/>
        <v>5666</v>
      </c>
      <c r="P29" s="4">
        <f t="shared" si="6"/>
        <v>8712</v>
      </c>
      <c r="Q29" s="14"/>
    </row>
    <row r="30" spans="1:17" x14ac:dyDescent="0.35">
      <c r="A30" s="31">
        <v>24</v>
      </c>
      <c r="B30" s="4">
        <f t="shared" si="0"/>
        <v>4327</v>
      </c>
      <c r="C30" s="21">
        <f t="shared" si="1"/>
        <v>14378</v>
      </c>
      <c r="D30" s="4"/>
      <c r="E30" s="13"/>
      <c r="F30">
        <f t="shared" si="7"/>
        <v>7111</v>
      </c>
      <c r="K30">
        <f>K4</f>
        <v>-2784</v>
      </c>
      <c r="L30" s="21"/>
      <c r="N30" s="13">
        <f t="shared" si="4"/>
        <v>5666</v>
      </c>
      <c r="P30" s="4">
        <f t="shared" si="6"/>
        <v>8712</v>
      </c>
      <c r="Q30" s="14"/>
    </row>
    <row r="31" spans="1:17" x14ac:dyDescent="0.35">
      <c r="A31" s="31">
        <v>25</v>
      </c>
      <c r="B31" s="4">
        <f t="shared" si="0"/>
        <v>4327</v>
      </c>
      <c r="C31" s="21">
        <f t="shared" si="1"/>
        <v>14378</v>
      </c>
      <c r="D31" s="4"/>
      <c r="E31" s="13"/>
      <c r="F31">
        <f t="shared" si="7"/>
        <v>7111</v>
      </c>
      <c r="K31">
        <f>K30</f>
        <v>-2784</v>
      </c>
      <c r="L31" s="21"/>
      <c r="N31" s="13">
        <f t="shared" si="4"/>
        <v>5666</v>
      </c>
      <c r="P31" s="4">
        <f t="shared" si="6"/>
        <v>8712</v>
      </c>
      <c r="Q31" s="14"/>
    </row>
    <row r="32" spans="1:17" x14ac:dyDescent="0.35">
      <c r="A32" s="31">
        <v>26</v>
      </c>
      <c r="B32" s="4">
        <f t="shared" si="0"/>
        <v>4327</v>
      </c>
      <c r="C32" s="21">
        <f t="shared" si="1"/>
        <v>14378</v>
      </c>
      <c r="D32" s="4"/>
      <c r="E32" s="13"/>
      <c r="F32">
        <f t="shared" si="7"/>
        <v>7111</v>
      </c>
      <c r="K32">
        <f t="shared" ref="K32:K56" si="8">K31</f>
        <v>-2784</v>
      </c>
      <c r="L32" s="21"/>
      <c r="N32" s="13">
        <f t="shared" si="4"/>
        <v>5666</v>
      </c>
      <c r="P32" s="4">
        <f t="shared" si="6"/>
        <v>8712</v>
      </c>
      <c r="Q32" s="14"/>
    </row>
    <row r="33" spans="1:17" x14ac:dyDescent="0.35">
      <c r="A33" s="31">
        <v>27</v>
      </c>
      <c r="B33" s="4">
        <f t="shared" si="0"/>
        <v>4327</v>
      </c>
      <c r="C33" s="21">
        <f t="shared" si="1"/>
        <v>14378</v>
      </c>
      <c r="D33" s="4"/>
      <c r="E33" s="13"/>
      <c r="F33">
        <f t="shared" si="7"/>
        <v>7111</v>
      </c>
      <c r="K33">
        <f t="shared" si="8"/>
        <v>-2784</v>
      </c>
      <c r="L33" s="21"/>
      <c r="N33" s="13">
        <f t="shared" si="4"/>
        <v>5666</v>
      </c>
      <c r="P33" s="4">
        <f t="shared" si="6"/>
        <v>8712</v>
      </c>
      <c r="Q33" s="14"/>
    </row>
    <row r="34" spans="1:17" x14ac:dyDescent="0.35">
      <c r="A34" s="31">
        <v>28</v>
      </c>
      <c r="B34" s="4">
        <f t="shared" si="0"/>
        <v>4327</v>
      </c>
      <c r="C34" s="21">
        <f t="shared" si="1"/>
        <v>14378</v>
      </c>
      <c r="D34" s="4"/>
      <c r="E34" s="13"/>
      <c r="F34">
        <f t="shared" si="7"/>
        <v>7111</v>
      </c>
      <c r="K34">
        <f t="shared" si="8"/>
        <v>-2784</v>
      </c>
      <c r="L34" s="21"/>
      <c r="N34" s="13">
        <f t="shared" si="4"/>
        <v>5666</v>
      </c>
      <c r="P34" s="4">
        <f t="shared" si="6"/>
        <v>8712</v>
      </c>
      <c r="Q34" s="14"/>
    </row>
    <row r="35" spans="1:17" x14ac:dyDescent="0.35">
      <c r="A35" s="31">
        <v>29</v>
      </c>
      <c r="B35" s="4">
        <f t="shared" si="0"/>
        <v>4327</v>
      </c>
      <c r="C35" s="21">
        <f t="shared" si="1"/>
        <v>14378</v>
      </c>
      <c r="D35" s="4"/>
      <c r="E35" s="13"/>
      <c r="F35">
        <f t="shared" si="7"/>
        <v>7111</v>
      </c>
      <c r="K35">
        <f t="shared" si="8"/>
        <v>-2784</v>
      </c>
      <c r="L35" s="21"/>
      <c r="N35" s="13">
        <f t="shared" si="4"/>
        <v>5666</v>
      </c>
      <c r="P35" s="4">
        <f t="shared" si="6"/>
        <v>8712</v>
      </c>
      <c r="Q35" s="14"/>
    </row>
    <row r="36" spans="1:17" x14ac:dyDescent="0.35">
      <c r="A36" s="31">
        <v>30</v>
      </c>
      <c r="B36" s="4">
        <f t="shared" si="0"/>
        <v>4327</v>
      </c>
      <c r="C36" s="21">
        <f t="shared" si="1"/>
        <v>14378</v>
      </c>
      <c r="D36" s="4"/>
      <c r="E36" s="13"/>
      <c r="F36">
        <f t="shared" si="7"/>
        <v>7111</v>
      </c>
      <c r="K36">
        <f t="shared" si="8"/>
        <v>-2784</v>
      </c>
      <c r="L36" s="21"/>
      <c r="N36" s="13">
        <f t="shared" si="4"/>
        <v>5666</v>
      </c>
      <c r="P36" s="4">
        <f t="shared" si="6"/>
        <v>8712</v>
      </c>
      <c r="Q36" s="14"/>
    </row>
    <row r="37" spans="1:17" x14ac:dyDescent="0.35">
      <c r="A37" s="31">
        <v>31</v>
      </c>
      <c r="B37" s="4">
        <f t="shared" si="0"/>
        <v>2850</v>
      </c>
      <c r="C37" s="21">
        <f t="shared" si="1"/>
        <v>14378</v>
      </c>
      <c r="D37" s="4"/>
      <c r="E37" s="13"/>
      <c r="G37">
        <f>G4</f>
        <v>5634</v>
      </c>
      <c r="K37">
        <f t="shared" si="8"/>
        <v>-2784</v>
      </c>
      <c r="L37" s="21"/>
      <c r="N37" s="13">
        <f t="shared" si="4"/>
        <v>5666</v>
      </c>
      <c r="P37" s="4">
        <f t="shared" si="6"/>
        <v>8712</v>
      </c>
      <c r="Q37" s="14"/>
    </row>
    <row r="38" spans="1:17" x14ac:dyDescent="0.35">
      <c r="A38" s="31">
        <v>32</v>
      </c>
      <c r="B38" s="4">
        <f t="shared" si="0"/>
        <v>2850</v>
      </c>
      <c r="C38" s="21">
        <f t="shared" si="1"/>
        <v>14378</v>
      </c>
      <c r="D38" s="4"/>
      <c r="E38" s="13"/>
      <c r="G38">
        <f>G37</f>
        <v>5634</v>
      </c>
      <c r="K38">
        <f t="shared" si="8"/>
        <v>-2784</v>
      </c>
      <c r="L38" s="21"/>
      <c r="N38" s="13">
        <f t="shared" si="4"/>
        <v>5666</v>
      </c>
      <c r="P38" s="4">
        <f t="shared" si="6"/>
        <v>8712</v>
      </c>
      <c r="Q38" s="14"/>
    </row>
    <row r="39" spans="1:17" x14ac:dyDescent="0.35">
      <c r="A39" s="31">
        <v>33</v>
      </c>
      <c r="B39" s="4">
        <f t="shared" si="0"/>
        <v>2850</v>
      </c>
      <c r="C39" s="21">
        <f t="shared" si="1"/>
        <v>14378</v>
      </c>
      <c r="D39" s="4"/>
      <c r="E39" s="13"/>
      <c r="G39">
        <f t="shared" ref="G39:G56" si="9">G38</f>
        <v>5634</v>
      </c>
      <c r="K39">
        <f t="shared" si="8"/>
        <v>-2784</v>
      </c>
      <c r="L39" s="21"/>
      <c r="N39" s="13">
        <f t="shared" si="4"/>
        <v>5666</v>
      </c>
      <c r="P39" s="4">
        <f t="shared" si="6"/>
        <v>8712</v>
      </c>
      <c r="Q39" s="14"/>
    </row>
    <row r="40" spans="1:17" x14ac:dyDescent="0.35">
      <c r="A40" s="31">
        <v>34</v>
      </c>
      <c r="B40" s="4">
        <f t="shared" si="0"/>
        <v>2850</v>
      </c>
      <c r="C40" s="21">
        <f t="shared" si="1"/>
        <v>14378</v>
      </c>
      <c r="D40" s="4"/>
      <c r="E40" s="13"/>
      <c r="G40">
        <f t="shared" si="9"/>
        <v>5634</v>
      </c>
      <c r="K40">
        <f t="shared" si="8"/>
        <v>-2784</v>
      </c>
      <c r="L40" s="21"/>
      <c r="N40" s="13">
        <f t="shared" si="4"/>
        <v>5666</v>
      </c>
      <c r="P40" s="4">
        <f t="shared" si="6"/>
        <v>8712</v>
      </c>
      <c r="Q40" s="14"/>
    </row>
    <row r="41" spans="1:17" x14ac:dyDescent="0.35">
      <c r="A41" s="31">
        <v>35</v>
      </c>
      <c r="B41" s="4">
        <f t="shared" si="0"/>
        <v>2850</v>
      </c>
      <c r="C41" s="21">
        <f t="shared" si="1"/>
        <v>14378</v>
      </c>
      <c r="D41" s="4"/>
      <c r="E41" s="13"/>
      <c r="G41">
        <f t="shared" si="9"/>
        <v>5634</v>
      </c>
      <c r="K41">
        <f t="shared" si="8"/>
        <v>-2784</v>
      </c>
      <c r="L41" s="21"/>
      <c r="N41" s="13">
        <f t="shared" si="4"/>
        <v>5666</v>
      </c>
      <c r="P41" s="4">
        <f t="shared" si="6"/>
        <v>8712</v>
      </c>
      <c r="Q41" s="14"/>
    </row>
    <row r="42" spans="1:17" x14ac:dyDescent="0.35">
      <c r="A42" s="31">
        <v>36</v>
      </c>
      <c r="B42" s="4">
        <f t="shared" si="0"/>
        <v>2850</v>
      </c>
      <c r="C42" s="21">
        <f t="shared" si="1"/>
        <v>14378</v>
      </c>
      <c r="D42" s="4"/>
      <c r="E42" s="13"/>
      <c r="G42">
        <f t="shared" si="9"/>
        <v>5634</v>
      </c>
      <c r="K42">
        <f t="shared" si="8"/>
        <v>-2784</v>
      </c>
      <c r="L42" s="21"/>
      <c r="N42" s="13">
        <f t="shared" si="4"/>
        <v>5666</v>
      </c>
      <c r="P42" s="4">
        <f t="shared" si="6"/>
        <v>8712</v>
      </c>
      <c r="Q42" s="14"/>
    </row>
    <row r="43" spans="1:17" x14ac:dyDescent="0.35">
      <c r="A43" s="31">
        <v>37</v>
      </c>
      <c r="B43" s="4">
        <f t="shared" si="0"/>
        <v>2850</v>
      </c>
      <c r="C43" s="21">
        <f t="shared" si="1"/>
        <v>14378</v>
      </c>
      <c r="D43" s="4"/>
      <c r="E43" s="13"/>
      <c r="G43">
        <f t="shared" si="9"/>
        <v>5634</v>
      </c>
      <c r="K43">
        <f t="shared" si="8"/>
        <v>-2784</v>
      </c>
      <c r="L43" s="21"/>
      <c r="N43" s="13">
        <f t="shared" si="4"/>
        <v>5666</v>
      </c>
      <c r="P43" s="4">
        <f t="shared" si="6"/>
        <v>8712</v>
      </c>
      <c r="Q43" s="14"/>
    </row>
    <row r="44" spans="1:17" x14ac:dyDescent="0.35">
      <c r="A44" s="31">
        <v>38</v>
      </c>
      <c r="B44" s="4">
        <f t="shared" si="0"/>
        <v>2850</v>
      </c>
      <c r="C44" s="21">
        <f t="shared" si="1"/>
        <v>14378</v>
      </c>
      <c r="D44" s="4"/>
      <c r="E44" s="13"/>
      <c r="G44">
        <f t="shared" si="9"/>
        <v>5634</v>
      </c>
      <c r="K44">
        <f t="shared" si="8"/>
        <v>-2784</v>
      </c>
      <c r="L44" s="21"/>
      <c r="N44" s="13">
        <f t="shared" si="4"/>
        <v>5666</v>
      </c>
      <c r="P44" s="4">
        <f t="shared" si="6"/>
        <v>8712</v>
      </c>
      <c r="Q44" s="14"/>
    </row>
    <row r="45" spans="1:17" x14ac:dyDescent="0.35">
      <c r="A45" s="31">
        <v>39</v>
      </c>
      <c r="B45" s="4">
        <f t="shared" si="0"/>
        <v>2850</v>
      </c>
      <c r="C45" s="21">
        <f t="shared" si="1"/>
        <v>14378</v>
      </c>
      <c r="D45" s="4"/>
      <c r="E45" s="13"/>
      <c r="G45">
        <f t="shared" si="9"/>
        <v>5634</v>
      </c>
      <c r="K45">
        <f t="shared" si="8"/>
        <v>-2784</v>
      </c>
      <c r="L45" s="21"/>
      <c r="N45" s="13">
        <f t="shared" si="4"/>
        <v>5666</v>
      </c>
      <c r="P45" s="4">
        <f t="shared" si="6"/>
        <v>8712</v>
      </c>
      <c r="Q45" s="14"/>
    </row>
    <row r="46" spans="1:17" x14ac:dyDescent="0.35">
      <c r="A46" s="31">
        <v>40</v>
      </c>
      <c r="B46" s="4">
        <f t="shared" si="0"/>
        <v>2850</v>
      </c>
      <c r="C46" s="21">
        <f t="shared" si="1"/>
        <v>14378</v>
      </c>
      <c r="D46" s="4"/>
      <c r="E46" s="13"/>
      <c r="G46">
        <f t="shared" si="9"/>
        <v>5634</v>
      </c>
      <c r="K46">
        <f t="shared" si="8"/>
        <v>-2784</v>
      </c>
      <c r="L46" s="21"/>
      <c r="N46" s="13">
        <f t="shared" si="4"/>
        <v>5666</v>
      </c>
      <c r="P46" s="4">
        <f t="shared" si="6"/>
        <v>8712</v>
      </c>
      <c r="Q46" s="14"/>
    </row>
    <row r="47" spans="1:17" x14ac:dyDescent="0.35">
      <c r="A47" s="31">
        <v>41</v>
      </c>
      <c r="B47" s="4">
        <f t="shared" si="0"/>
        <v>2850</v>
      </c>
      <c r="C47" s="21">
        <f t="shared" si="1"/>
        <v>5666</v>
      </c>
      <c r="D47" s="4"/>
      <c r="E47" s="13"/>
      <c r="G47">
        <f t="shared" si="9"/>
        <v>5634</v>
      </c>
      <c r="K47">
        <f t="shared" si="8"/>
        <v>-2784</v>
      </c>
      <c r="L47" s="21"/>
      <c r="N47" s="13">
        <f t="shared" si="4"/>
        <v>5666</v>
      </c>
      <c r="Q47" s="14"/>
    </row>
    <row r="48" spans="1:17" x14ac:dyDescent="0.35">
      <c r="A48" s="31">
        <v>42</v>
      </c>
      <c r="B48" s="4">
        <f t="shared" si="0"/>
        <v>2850</v>
      </c>
      <c r="C48" s="21">
        <f t="shared" si="1"/>
        <v>5666</v>
      </c>
      <c r="D48" s="4"/>
      <c r="E48" s="13"/>
      <c r="G48">
        <f t="shared" si="9"/>
        <v>5634</v>
      </c>
      <c r="K48">
        <f t="shared" si="8"/>
        <v>-2784</v>
      </c>
      <c r="L48" s="21"/>
      <c r="N48" s="13">
        <f t="shared" si="4"/>
        <v>5666</v>
      </c>
      <c r="Q48" s="14"/>
    </row>
    <row r="49" spans="1:17" x14ac:dyDescent="0.35">
      <c r="A49" s="31">
        <v>43</v>
      </c>
      <c r="B49" s="4">
        <f t="shared" si="0"/>
        <v>2850</v>
      </c>
      <c r="C49" s="21">
        <f t="shared" si="1"/>
        <v>5666</v>
      </c>
      <c r="D49" s="4"/>
      <c r="E49" s="13"/>
      <c r="G49">
        <f t="shared" si="9"/>
        <v>5634</v>
      </c>
      <c r="K49">
        <f t="shared" si="8"/>
        <v>-2784</v>
      </c>
      <c r="L49" s="21"/>
      <c r="N49" s="13">
        <f t="shared" si="4"/>
        <v>5666</v>
      </c>
      <c r="Q49" s="14"/>
    </row>
    <row r="50" spans="1:17" x14ac:dyDescent="0.35">
      <c r="A50" s="31">
        <v>44</v>
      </c>
      <c r="B50" s="4">
        <f t="shared" si="0"/>
        <v>2850</v>
      </c>
      <c r="C50" s="21">
        <f t="shared" si="1"/>
        <v>5666</v>
      </c>
      <c r="D50" s="4"/>
      <c r="E50" s="13"/>
      <c r="G50">
        <f t="shared" si="9"/>
        <v>5634</v>
      </c>
      <c r="K50">
        <f t="shared" si="8"/>
        <v>-2784</v>
      </c>
      <c r="L50" s="21"/>
      <c r="N50" s="13">
        <f t="shared" si="4"/>
        <v>5666</v>
      </c>
      <c r="Q50" s="14"/>
    </row>
    <row r="51" spans="1:17" x14ac:dyDescent="0.35">
      <c r="A51" s="31">
        <v>45</v>
      </c>
      <c r="B51" s="4">
        <f t="shared" si="0"/>
        <v>2850</v>
      </c>
      <c r="C51" s="21">
        <f t="shared" si="1"/>
        <v>5666</v>
      </c>
      <c r="D51" s="4"/>
      <c r="E51" s="13"/>
      <c r="G51">
        <f t="shared" si="9"/>
        <v>5634</v>
      </c>
      <c r="K51">
        <f t="shared" si="8"/>
        <v>-2784</v>
      </c>
      <c r="L51" s="21"/>
      <c r="N51" s="13">
        <f t="shared" si="4"/>
        <v>5666</v>
      </c>
      <c r="Q51" s="14"/>
    </row>
    <row r="52" spans="1:17" x14ac:dyDescent="0.35">
      <c r="A52" s="31">
        <v>46</v>
      </c>
      <c r="B52" s="4">
        <f t="shared" si="0"/>
        <v>2850</v>
      </c>
      <c r="C52" s="21">
        <f t="shared" si="1"/>
        <v>5666</v>
      </c>
      <c r="D52" s="4"/>
      <c r="E52" s="13"/>
      <c r="G52">
        <f t="shared" si="9"/>
        <v>5634</v>
      </c>
      <c r="K52">
        <f t="shared" si="8"/>
        <v>-2784</v>
      </c>
      <c r="L52" s="21"/>
      <c r="N52" s="13">
        <f t="shared" si="4"/>
        <v>5666</v>
      </c>
      <c r="Q52" s="14"/>
    </row>
    <row r="53" spans="1:17" x14ac:dyDescent="0.35">
      <c r="A53" s="31">
        <v>47</v>
      </c>
      <c r="B53" s="4">
        <f t="shared" si="0"/>
        <v>2850</v>
      </c>
      <c r="C53" s="21">
        <f t="shared" si="1"/>
        <v>5666</v>
      </c>
      <c r="D53" s="4"/>
      <c r="E53" s="13"/>
      <c r="G53">
        <f t="shared" si="9"/>
        <v>5634</v>
      </c>
      <c r="K53">
        <f t="shared" si="8"/>
        <v>-2784</v>
      </c>
      <c r="L53" s="21"/>
      <c r="N53" s="13">
        <f t="shared" si="4"/>
        <v>5666</v>
      </c>
      <c r="Q53" s="14"/>
    </row>
    <row r="54" spans="1:17" x14ac:dyDescent="0.35">
      <c r="A54" s="31">
        <v>48</v>
      </c>
      <c r="B54" s="4">
        <f t="shared" si="0"/>
        <v>2850</v>
      </c>
      <c r="C54" s="21">
        <f t="shared" si="1"/>
        <v>5666</v>
      </c>
      <c r="D54" s="4"/>
      <c r="E54" s="13"/>
      <c r="G54">
        <f t="shared" si="9"/>
        <v>5634</v>
      </c>
      <c r="K54">
        <f t="shared" si="8"/>
        <v>-2784</v>
      </c>
      <c r="L54" s="21"/>
      <c r="N54" s="13">
        <f t="shared" si="4"/>
        <v>5666</v>
      </c>
      <c r="Q54" s="14"/>
    </row>
    <row r="55" spans="1:17" x14ac:dyDescent="0.35">
      <c r="A55" s="31">
        <v>49</v>
      </c>
      <c r="B55" s="4">
        <f t="shared" si="0"/>
        <v>2850</v>
      </c>
      <c r="C55" s="21">
        <f t="shared" si="1"/>
        <v>5666</v>
      </c>
      <c r="D55" s="4"/>
      <c r="E55" s="13"/>
      <c r="G55">
        <f t="shared" si="9"/>
        <v>5634</v>
      </c>
      <c r="K55">
        <f t="shared" si="8"/>
        <v>-2784</v>
      </c>
      <c r="L55" s="21"/>
      <c r="N55" s="13">
        <f t="shared" si="4"/>
        <v>5666</v>
      </c>
      <c r="Q55" s="14"/>
    </row>
    <row r="56" spans="1:17" x14ac:dyDescent="0.35">
      <c r="A56" s="31">
        <v>50</v>
      </c>
      <c r="B56" s="4">
        <f t="shared" si="0"/>
        <v>2850</v>
      </c>
      <c r="C56" s="21">
        <f t="shared" si="1"/>
        <v>5666</v>
      </c>
      <c r="D56" s="4"/>
      <c r="E56" s="13"/>
      <c r="G56">
        <f t="shared" si="9"/>
        <v>5634</v>
      </c>
      <c r="K56">
        <f t="shared" si="8"/>
        <v>-2784</v>
      </c>
      <c r="L56" s="21"/>
      <c r="N56" s="13">
        <f t="shared" si="4"/>
        <v>5666</v>
      </c>
      <c r="Q56" s="14"/>
    </row>
    <row r="57" spans="1:17" x14ac:dyDescent="0.35">
      <c r="A57" s="31">
        <v>51</v>
      </c>
      <c r="B57" s="4">
        <f t="shared" si="0"/>
        <v>2055</v>
      </c>
      <c r="C57" s="21">
        <f t="shared" si="1"/>
        <v>1666</v>
      </c>
      <c r="D57" s="4"/>
      <c r="E57" s="13"/>
      <c r="H57">
        <f>H4</f>
        <v>4857</v>
      </c>
      <c r="J57">
        <f>-SUM(I7:K56)</f>
        <v>-2802</v>
      </c>
      <c r="L57" s="21"/>
      <c r="N57" s="13"/>
      <c r="O57">
        <f>O4</f>
        <v>1666</v>
      </c>
      <c r="Q57" s="14"/>
    </row>
    <row r="58" spans="1:17" x14ac:dyDescent="0.35">
      <c r="A58" s="31">
        <v>52</v>
      </c>
      <c r="B58" s="4">
        <f t="shared" si="0"/>
        <v>4857</v>
      </c>
      <c r="C58" s="21">
        <f t="shared" si="1"/>
        <v>1666</v>
      </c>
      <c r="D58" s="4"/>
      <c r="E58" s="13"/>
      <c r="H58">
        <f>H57</f>
        <v>4857</v>
      </c>
      <c r="L58" s="21"/>
      <c r="N58" s="13"/>
      <c r="O58">
        <f>O57</f>
        <v>1666</v>
      </c>
      <c r="Q58" s="14"/>
    </row>
    <row r="59" spans="1:17" x14ac:dyDescent="0.35">
      <c r="A59" s="31">
        <v>53</v>
      </c>
      <c r="B59" s="4">
        <f t="shared" si="0"/>
        <v>4857</v>
      </c>
      <c r="C59" s="21">
        <f t="shared" si="1"/>
        <v>1666</v>
      </c>
      <c r="D59" s="4"/>
      <c r="E59" s="13"/>
      <c r="H59">
        <f t="shared" ref="H59:H81" si="10">H58</f>
        <v>4857</v>
      </c>
      <c r="L59" s="21"/>
      <c r="N59" s="13"/>
      <c r="O59">
        <f t="shared" ref="O59:O81" si="11">O58</f>
        <v>1666</v>
      </c>
      <c r="Q59" s="14"/>
    </row>
    <row r="60" spans="1:17" x14ac:dyDescent="0.35">
      <c r="A60" s="31">
        <v>54</v>
      </c>
      <c r="B60" s="4">
        <f t="shared" si="0"/>
        <v>4857</v>
      </c>
      <c r="C60" s="21">
        <f t="shared" si="1"/>
        <v>1666</v>
      </c>
      <c r="D60" s="4"/>
      <c r="E60" s="13"/>
      <c r="H60">
        <f t="shared" si="10"/>
        <v>4857</v>
      </c>
      <c r="L60" s="21"/>
      <c r="N60" s="13"/>
      <c r="O60">
        <f t="shared" si="11"/>
        <v>1666</v>
      </c>
      <c r="Q60" s="14"/>
    </row>
    <row r="61" spans="1:17" x14ac:dyDescent="0.35">
      <c r="A61" s="31">
        <v>55</v>
      </c>
      <c r="B61" s="4">
        <f t="shared" si="0"/>
        <v>4857</v>
      </c>
      <c r="C61" s="21">
        <f t="shared" si="1"/>
        <v>1666</v>
      </c>
      <c r="D61" s="4"/>
      <c r="E61" s="13"/>
      <c r="H61">
        <f t="shared" si="10"/>
        <v>4857</v>
      </c>
      <c r="L61" s="21"/>
      <c r="N61" s="13"/>
      <c r="O61">
        <f t="shared" si="11"/>
        <v>1666</v>
      </c>
      <c r="Q61" s="14"/>
    </row>
    <row r="62" spans="1:17" x14ac:dyDescent="0.35">
      <c r="A62" s="31">
        <v>56</v>
      </c>
      <c r="B62" s="4">
        <f t="shared" si="0"/>
        <v>4857</v>
      </c>
      <c r="C62" s="21">
        <f t="shared" si="1"/>
        <v>1666</v>
      </c>
      <c r="D62" s="4"/>
      <c r="E62" s="13"/>
      <c r="H62">
        <f t="shared" si="10"/>
        <v>4857</v>
      </c>
      <c r="L62" s="21"/>
      <c r="N62" s="13"/>
      <c r="O62">
        <f t="shared" si="11"/>
        <v>1666</v>
      </c>
      <c r="Q62" s="14"/>
    </row>
    <row r="63" spans="1:17" x14ac:dyDescent="0.35">
      <c r="A63" s="31">
        <v>57</v>
      </c>
      <c r="B63" s="4">
        <f t="shared" si="0"/>
        <v>4857</v>
      </c>
      <c r="C63" s="21">
        <f t="shared" si="1"/>
        <v>1666</v>
      </c>
      <c r="D63" s="4"/>
      <c r="E63" s="13"/>
      <c r="H63">
        <f t="shared" si="10"/>
        <v>4857</v>
      </c>
      <c r="L63" s="21"/>
      <c r="N63" s="13"/>
      <c r="O63">
        <f t="shared" si="11"/>
        <v>1666</v>
      </c>
      <c r="Q63" s="14"/>
    </row>
    <row r="64" spans="1:17" x14ac:dyDescent="0.35">
      <c r="A64" s="31">
        <v>58</v>
      </c>
      <c r="B64" s="4">
        <f t="shared" si="0"/>
        <v>4857</v>
      </c>
      <c r="C64" s="21">
        <f t="shared" si="1"/>
        <v>1666</v>
      </c>
      <c r="D64" s="4"/>
      <c r="E64" s="13"/>
      <c r="H64">
        <f t="shared" si="10"/>
        <v>4857</v>
      </c>
      <c r="L64" s="21"/>
      <c r="N64" s="13"/>
      <c r="O64">
        <f t="shared" si="11"/>
        <v>1666</v>
      </c>
      <c r="Q64" s="14"/>
    </row>
    <row r="65" spans="1:17" x14ac:dyDescent="0.35">
      <c r="A65" s="31">
        <v>59</v>
      </c>
      <c r="B65" s="4">
        <f t="shared" si="0"/>
        <v>4857</v>
      </c>
      <c r="C65" s="21">
        <f t="shared" si="1"/>
        <v>1666</v>
      </c>
      <c r="D65" s="4"/>
      <c r="E65" s="13"/>
      <c r="H65">
        <f t="shared" si="10"/>
        <v>4857</v>
      </c>
      <c r="L65" s="21"/>
      <c r="N65" s="13"/>
      <c r="O65">
        <f t="shared" si="11"/>
        <v>1666</v>
      </c>
      <c r="Q65" s="14"/>
    </row>
    <row r="66" spans="1:17" x14ac:dyDescent="0.35">
      <c r="A66" s="31">
        <v>60</v>
      </c>
      <c r="B66" s="4">
        <f t="shared" si="0"/>
        <v>4857</v>
      </c>
      <c r="C66" s="21">
        <f t="shared" si="1"/>
        <v>1666</v>
      </c>
      <c r="D66" s="4"/>
      <c r="E66" s="13"/>
      <c r="H66">
        <f t="shared" si="10"/>
        <v>4857</v>
      </c>
      <c r="L66" s="21"/>
      <c r="N66" s="13"/>
      <c r="O66">
        <f t="shared" si="11"/>
        <v>1666</v>
      </c>
      <c r="Q66" s="14"/>
    </row>
    <row r="67" spans="1:17" x14ac:dyDescent="0.35">
      <c r="A67" s="31">
        <v>61</v>
      </c>
      <c r="B67" s="4">
        <f t="shared" si="0"/>
        <v>4857</v>
      </c>
      <c r="C67" s="21">
        <f t="shared" si="1"/>
        <v>1666</v>
      </c>
      <c r="D67" s="4"/>
      <c r="E67" s="13"/>
      <c r="H67">
        <f t="shared" si="10"/>
        <v>4857</v>
      </c>
      <c r="L67" s="21"/>
      <c r="N67" s="13"/>
      <c r="O67">
        <f t="shared" si="11"/>
        <v>1666</v>
      </c>
      <c r="Q67" s="14"/>
    </row>
    <row r="68" spans="1:17" x14ac:dyDescent="0.35">
      <c r="A68" s="31">
        <v>62</v>
      </c>
      <c r="B68" s="4">
        <f t="shared" si="0"/>
        <v>4857</v>
      </c>
      <c r="C68" s="21">
        <f t="shared" si="1"/>
        <v>1666</v>
      </c>
      <c r="D68" s="4"/>
      <c r="E68" s="13"/>
      <c r="H68">
        <f t="shared" si="10"/>
        <v>4857</v>
      </c>
      <c r="L68" s="21"/>
      <c r="N68" s="13"/>
      <c r="O68">
        <f t="shared" si="11"/>
        <v>1666</v>
      </c>
      <c r="Q68" s="14"/>
    </row>
    <row r="69" spans="1:17" x14ac:dyDescent="0.35">
      <c r="A69" s="31">
        <v>63</v>
      </c>
      <c r="B69" s="4">
        <f t="shared" si="0"/>
        <v>4857</v>
      </c>
      <c r="C69" s="21">
        <f t="shared" si="1"/>
        <v>1666</v>
      </c>
      <c r="D69" s="4"/>
      <c r="E69" s="13"/>
      <c r="H69">
        <f t="shared" si="10"/>
        <v>4857</v>
      </c>
      <c r="L69" s="21"/>
      <c r="N69" s="13"/>
      <c r="O69">
        <f t="shared" si="11"/>
        <v>1666</v>
      </c>
      <c r="Q69" s="14"/>
    </row>
    <row r="70" spans="1:17" x14ac:dyDescent="0.35">
      <c r="A70" s="31">
        <v>64</v>
      </c>
      <c r="B70" s="4">
        <f t="shared" si="0"/>
        <v>4857</v>
      </c>
      <c r="C70" s="21">
        <f t="shared" si="1"/>
        <v>1666</v>
      </c>
      <c r="D70" s="4"/>
      <c r="E70" s="13"/>
      <c r="H70">
        <f t="shared" si="10"/>
        <v>4857</v>
      </c>
      <c r="L70" s="21"/>
      <c r="N70" s="13"/>
      <c r="O70">
        <f t="shared" si="11"/>
        <v>1666</v>
      </c>
      <c r="Q70" s="14"/>
    </row>
    <row r="71" spans="1:17" x14ac:dyDescent="0.35">
      <c r="A71" s="31">
        <v>65</v>
      </c>
      <c r="B71" s="4">
        <f t="shared" ref="B71:B81" si="12">SUM(E71:L71)</f>
        <v>4857</v>
      </c>
      <c r="C71" s="21">
        <f t="shared" ref="C71:C81" si="13">SUM(N71:P71)</f>
        <v>1666</v>
      </c>
      <c r="D71" s="4"/>
      <c r="E71" s="13"/>
      <c r="H71">
        <f t="shared" si="10"/>
        <v>4857</v>
      </c>
      <c r="L71" s="21"/>
      <c r="N71" s="13"/>
      <c r="O71">
        <f t="shared" si="11"/>
        <v>1666</v>
      </c>
      <c r="Q71" s="14"/>
    </row>
    <row r="72" spans="1:17" x14ac:dyDescent="0.35">
      <c r="A72" s="31">
        <v>66</v>
      </c>
      <c r="B72" s="4">
        <f t="shared" si="12"/>
        <v>4857</v>
      </c>
      <c r="C72" s="21">
        <f t="shared" si="13"/>
        <v>1666</v>
      </c>
      <c r="D72" s="4"/>
      <c r="E72" s="13"/>
      <c r="H72">
        <f t="shared" si="10"/>
        <v>4857</v>
      </c>
      <c r="L72" s="21"/>
      <c r="N72" s="13"/>
      <c r="O72">
        <f t="shared" si="11"/>
        <v>1666</v>
      </c>
      <c r="Q72" s="14"/>
    </row>
    <row r="73" spans="1:17" x14ac:dyDescent="0.35">
      <c r="A73" s="31">
        <v>67</v>
      </c>
      <c r="B73" s="4">
        <f t="shared" si="12"/>
        <v>4857</v>
      </c>
      <c r="C73" s="21">
        <f t="shared" si="13"/>
        <v>1666</v>
      </c>
      <c r="D73" s="4"/>
      <c r="E73" s="13"/>
      <c r="H73">
        <f t="shared" si="10"/>
        <v>4857</v>
      </c>
      <c r="L73" s="21"/>
      <c r="N73" s="13"/>
      <c r="O73">
        <f t="shared" si="11"/>
        <v>1666</v>
      </c>
      <c r="Q73" s="14"/>
    </row>
    <row r="74" spans="1:17" x14ac:dyDescent="0.35">
      <c r="A74" s="31">
        <v>68</v>
      </c>
      <c r="B74" s="4">
        <f t="shared" si="12"/>
        <v>4857</v>
      </c>
      <c r="C74" s="21">
        <f t="shared" si="13"/>
        <v>1666</v>
      </c>
      <c r="D74" s="4"/>
      <c r="E74" s="13"/>
      <c r="H74">
        <f t="shared" si="10"/>
        <v>4857</v>
      </c>
      <c r="L74" s="21"/>
      <c r="N74" s="13"/>
      <c r="O74">
        <f t="shared" si="11"/>
        <v>1666</v>
      </c>
      <c r="Q74" s="14"/>
    </row>
    <row r="75" spans="1:17" x14ac:dyDescent="0.35">
      <c r="A75" s="31">
        <v>69</v>
      </c>
      <c r="B75" s="4">
        <f t="shared" si="12"/>
        <v>4857</v>
      </c>
      <c r="C75" s="21">
        <f t="shared" si="13"/>
        <v>1666</v>
      </c>
      <c r="D75" s="4"/>
      <c r="E75" s="13"/>
      <c r="H75">
        <f t="shared" si="10"/>
        <v>4857</v>
      </c>
      <c r="L75" s="21"/>
      <c r="N75" s="13"/>
      <c r="O75">
        <f t="shared" si="11"/>
        <v>1666</v>
      </c>
      <c r="Q75" s="14"/>
    </row>
    <row r="76" spans="1:17" x14ac:dyDescent="0.35">
      <c r="A76" s="31">
        <v>70</v>
      </c>
      <c r="B76" s="4">
        <f t="shared" si="12"/>
        <v>4857</v>
      </c>
      <c r="C76" s="21">
        <f t="shared" si="13"/>
        <v>1666</v>
      </c>
      <c r="D76" s="4"/>
      <c r="E76" s="13"/>
      <c r="H76">
        <f t="shared" si="10"/>
        <v>4857</v>
      </c>
      <c r="L76" s="21"/>
      <c r="N76" s="13"/>
      <c r="O76">
        <f t="shared" si="11"/>
        <v>1666</v>
      </c>
      <c r="Q76" s="14"/>
    </row>
    <row r="77" spans="1:17" x14ac:dyDescent="0.35">
      <c r="A77" s="31">
        <v>71</v>
      </c>
      <c r="B77" s="4">
        <f t="shared" si="12"/>
        <v>4857</v>
      </c>
      <c r="C77" s="21">
        <f t="shared" si="13"/>
        <v>1666</v>
      </c>
      <c r="D77" s="4"/>
      <c r="E77" s="13"/>
      <c r="H77">
        <f t="shared" si="10"/>
        <v>4857</v>
      </c>
      <c r="L77" s="21"/>
      <c r="N77" s="13"/>
      <c r="O77">
        <f t="shared" si="11"/>
        <v>1666</v>
      </c>
      <c r="Q77" s="14"/>
    </row>
    <row r="78" spans="1:17" x14ac:dyDescent="0.35">
      <c r="A78" s="31">
        <v>72</v>
      </c>
      <c r="B78" s="4">
        <f t="shared" si="12"/>
        <v>4857</v>
      </c>
      <c r="C78" s="21">
        <f t="shared" si="13"/>
        <v>1666</v>
      </c>
      <c r="D78" s="4"/>
      <c r="E78" s="13"/>
      <c r="H78">
        <f t="shared" si="10"/>
        <v>4857</v>
      </c>
      <c r="L78" s="21"/>
      <c r="N78" s="13"/>
      <c r="O78">
        <f t="shared" si="11"/>
        <v>1666</v>
      </c>
      <c r="Q78" s="14"/>
    </row>
    <row r="79" spans="1:17" x14ac:dyDescent="0.35">
      <c r="A79" s="31">
        <v>73</v>
      </c>
      <c r="B79" s="4">
        <f t="shared" si="12"/>
        <v>4857</v>
      </c>
      <c r="C79" s="21">
        <f t="shared" si="13"/>
        <v>1666</v>
      </c>
      <c r="D79" s="4"/>
      <c r="E79" s="13"/>
      <c r="H79">
        <f t="shared" si="10"/>
        <v>4857</v>
      </c>
      <c r="L79" s="21"/>
      <c r="N79" s="13"/>
      <c r="O79">
        <f t="shared" si="11"/>
        <v>1666</v>
      </c>
      <c r="Q79" s="14"/>
    </row>
    <row r="80" spans="1:17" x14ac:dyDescent="0.35">
      <c r="A80" s="31">
        <v>74</v>
      </c>
      <c r="B80" s="4">
        <f t="shared" si="12"/>
        <v>4857</v>
      </c>
      <c r="C80" s="21">
        <f t="shared" si="13"/>
        <v>1666</v>
      </c>
      <c r="D80" s="4"/>
      <c r="E80" s="13"/>
      <c r="H80">
        <f t="shared" si="10"/>
        <v>4857</v>
      </c>
      <c r="L80" s="21"/>
      <c r="N80" s="13"/>
      <c r="O80">
        <f t="shared" si="11"/>
        <v>1666</v>
      </c>
      <c r="Q80" s="14"/>
    </row>
    <row r="81" spans="1:17" x14ac:dyDescent="0.35">
      <c r="A81" s="32">
        <v>75</v>
      </c>
      <c r="B81" s="27">
        <f t="shared" si="12"/>
        <v>4857</v>
      </c>
      <c r="C81" s="22">
        <f t="shared" si="13"/>
        <v>1666</v>
      </c>
      <c r="D81" s="4"/>
      <c r="E81" s="15"/>
      <c r="F81" s="16"/>
      <c r="G81" s="16"/>
      <c r="H81" s="16">
        <f t="shared" si="10"/>
        <v>4857</v>
      </c>
      <c r="I81" s="16"/>
      <c r="J81" s="16"/>
      <c r="K81" s="16"/>
      <c r="L81" s="22"/>
      <c r="N81" s="15"/>
      <c r="O81" s="16">
        <f t="shared" si="11"/>
        <v>1666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06C3-AF68-4C4F-87A4-3FCC6581D722}">
  <dimension ref="A1:F35"/>
  <sheetViews>
    <sheetView workbookViewId="0">
      <selection activeCell="E44" sqref="E44"/>
    </sheetView>
  </sheetViews>
  <sheetFormatPr baseColWidth="10" defaultColWidth="11.453125" defaultRowHeight="14.5" x14ac:dyDescent="0.35"/>
  <cols>
    <col min="1" max="1" width="12.453125" style="46" customWidth="1"/>
    <col min="2" max="2" width="10.7265625" style="46" customWidth="1"/>
    <col min="3" max="6" width="10.7265625" customWidth="1"/>
  </cols>
  <sheetData>
    <row r="1" spans="1:6" ht="21" x14ac:dyDescent="0.5">
      <c r="A1" s="79" t="s">
        <v>56</v>
      </c>
    </row>
    <row r="2" spans="1:6" x14ac:dyDescent="0.35">
      <c r="A2" s="80" t="s">
        <v>37</v>
      </c>
    </row>
    <row r="3" spans="1:6" x14ac:dyDescent="0.35">
      <c r="A3" s="46" t="s">
        <v>17</v>
      </c>
      <c r="C3" s="1"/>
    </row>
    <row r="4" spans="1:6" ht="15" thickBot="1" x14ac:dyDescent="0.4">
      <c r="A4" s="81"/>
    </row>
    <row r="5" spans="1:6" ht="15" thickBot="1" x14ac:dyDescent="0.4">
      <c r="A5" s="82" t="s">
        <v>40</v>
      </c>
      <c r="B5" s="83" t="s">
        <v>1</v>
      </c>
      <c r="C5" s="39" t="s">
        <v>29</v>
      </c>
      <c r="D5" s="39" t="s">
        <v>31</v>
      </c>
      <c r="E5" s="39" t="s">
        <v>30</v>
      </c>
      <c r="F5" s="40" t="s">
        <v>32</v>
      </c>
    </row>
    <row r="6" spans="1:6" x14ac:dyDescent="0.35">
      <c r="A6" s="84" t="s">
        <v>25</v>
      </c>
      <c r="B6" s="41" t="s">
        <v>13</v>
      </c>
      <c r="C6" s="37">
        <f>'Kr pr. dyr, sone 2'!B7</f>
        <v>66953</v>
      </c>
      <c r="D6" s="37">
        <f>'Kr pr. dyr, sone 1,3,4'!B7</f>
        <v>66953</v>
      </c>
      <c r="E6" s="37">
        <f>'Kr pr. dyr, sone 5'!B7</f>
        <v>77593</v>
      </c>
      <c r="F6" s="38">
        <f>'Kr pr. dyr, sone 6-7'!B7</f>
        <v>83333</v>
      </c>
    </row>
    <row r="7" spans="1:6" x14ac:dyDescent="0.35">
      <c r="A7" s="85"/>
      <c r="B7" s="42">
        <v>6</v>
      </c>
      <c r="C7" s="107">
        <f>'Kr pr. dyr, sone 2'!B12</f>
        <v>29073</v>
      </c>
      <c r="D7" s="108"/>
      <c r="E7" s="108"/>
      <c r="F7" s="109"/>
    </row>
    <row r="8" spans="1:6" x14ac:dyDescent="0.35">
      <c r="A8" s="85"/>
      <c r="B8" s="43" t="s">
        <v>34</v>
      </c>
      <c r="C8" s="107">
        <f>'Kr pr. dyr, sone 2'!B13</f>
        <v>12123</v>
      </c>
      <c r="D8" s="108"/>
      <c r="E8" s="108"/>
      <c r="F8" s="109"/>
    </row>
    <row r="9" spans="1:6" x14ac:dyDescent="0.35">
      <c r="A9" s="85"/>
      <c r="B9" s="43" t="s">
        <v>19</v>
      </c>
      <c r="C9" s="107">
        <f>'Kr pr. dyr, sone 2'!B21</f>
        <v>10501</v>
      </c>
      <c r="D9" s="108"/>
      <c r="E9" s="108"/>
      <c r="F9" s="109"/>
    </row>
    <row r="10" spans="1:6" x14ac:dyDescent="0.35">
      <c r="A10" s="85"/>
      <c r="B10" s="43" t="s">
        <v>20</v>
      </c>
      <c r="C10" s="107">
        <f>'Kr pr. dyr, sone 2'!B30</f>
        <v>4327</v>
      </c>
      <c r="D10" s="108"/>
      <c r="E10" s="108"/>
      <c r="F10" s="109"/>
    </row>
    <row r="11" spans="1:6" x14ac:dyDescent="0.35">
      <c r="A11" s="85"/>
      <c r="B11" s="43" t="s">
        <v>5</v>
      </c>
      <c r="C11" s="107">
        <f>'Kr pr. dyr, sone 2'!B37</f>
        <v>2850</v>
      </c>
      <c r="D11" s="108"/>
      <c r="E11" s="108"/>
      <c r="F11" s="109"/>
    </row>
    <row r="12" spans="1:6" x14ac:dyDescent="0.35">
      <c r="A12" s="85"/>
      <c r="B12" s="42">
        <v>51</v>
      </c>
      <c r="C12" s="107">
        <f>'Kr pr. dyr, sone 2'!B57</f>
        <v>2055</v>
      </c>
      <c r="D12" s="108"/>
      <c r="E12" s="108"/>
      <c r="F12" s="109"/>
    </row>
    <row r="13" spans="1:6" ht="15" thickBot="1" x14ac:dyDescent="0.4">
      <c r="A13" s="86"/>
      <c r="B13" s="44" t="s">
        <v>35</v>
      </c>
      <c r="C13" s="110">
        <f>'Kr pr. dyr, sone 2'!B58</f>
        <v>4857</v>
      </c>
      <c r="D13" s="111"/>
      <c r="E13" s="111"/>
      <c r="F13" s="112"/>
    </row>
    <row r="14" spans="1:6" x14ac:dyDescent="0.35">
      <c r="A14" s="84" t="s">
        <v>26</v>
      </c>
      <c r="B14" s="41" t="s">
        <v>13</v>
      </c>
      <c r="C14" s="115">
        <f>'Kr pr. dyr, sone 2'!C7</f>
        <v>5666</v>
      </c>
      <c r="D14" s="115"/>
      <c r="E14" s="115"/>
      <c r="F14" s="116"/>
    </row>
    <row r="15" spans="1:6" x14ac:dyDescent="0.35">
      <c r="A15" s="85"/>
      <c r="B15" s="87">
        <v>6</v>
      </c>
      <c r="C15" s="117">
        <f>'Kr pr. dyr, sone 2'!C12</f>
        <v>45458</v>
      </c>
      <c r="D15" s="117"/>
      <c r="E15" s="102">
        <f>'Kr pr. dyr, sone 5'!C12</f>
        <v>57938</v>
      </c>
      <c r="F15" s="103"/>
    </row>
    <row r="16" spans="1:6" x14ac:dyDescent="0.35">
      <c r="A16" s="85"/>
      <c r="B16" s="43" t="s">
        <v>22</v>
      </c>
      <c r="C16" s="102">
        <f>'Kr pr. dyr, sone 2'!C13</f>
        <v>12298</v>
      </c>
      <c r="D16" s="102"/>
      <c r="E16" s="102">
        <f>'Kr pr. dyr, sone 5'!C13</f>
        <v>14378</v>
      </c>
      <c r="F16" s="103"/>
    </row>
    <row r="17" spans="1:6" x14ac:dyDescent="0.35">
      <c r="A17" s="85"/>
      <c r="B17" s="43" t="s">
        <v>23</v>
      </c>
      <c r="C17" s="102">
        <f>'Kr pr. dyr, sone 2'!C47</f>
        <v>5666</v>
      </c>
      <c r="D17" s="102"/>
      <c r="E17" s="102"/>
      <c r="F17" s="103"/>
    </row>
    <row r="18" spans="1:6" ht="15" thickBot="1" x14ac:dyDescent="0.4">
      <c r="A18" s="86"/>
      <c r="B18" s="44" t="s">
        <v>6</v>
      </c>
      <c r="C18" s="113">
        <f>'Kr pr. dyr, sone 2'!C57</f>
        <v>1666</v>
      </c>
      <c r="D18" s="113"/>
      <c r="E18" s="113"/>
      <c r="F18" s="114"/>
    </row>
    <row r="19" spans="1:6" ht="15" thickBot="1" x14ac:dyDescent="0.4">
      <c r="A19" s="88" t="s">
        <v>38</v>
      </c>
      <c r="B19" s="89" t="s">
        <v>39</v>
      </c>
      <c r="C19" s="104">
        <f>'Satsar 2024'!B48</f>
        <v>1587</v>
      </c>
      <c r="D19" s="105"/>
      <c r="E19" s="105"/>
      <c r="F19" s="106"/>
    </row>
    <row r="20" spans="1:6" x14ac:dyDescent="0.35">
      <c r="C20" s="2"/>
      <c r="D20" s="2"/>
      <c r="E20" s="2"/>
      <c r="F20" s="2"/>
    </row>
    <row r="21" spans="1:6" x14ac:dyDescent="0.35">
      <c r="A21" s="80"/>
    </row>
    <row r="29" spans="1:6" x14ac:dyDescent="0.35">
      <c r="C29" s="35"/>
    </row>
    <row r="31" spans="1:6" x14ac:dyDescent="0.35">
      <c r="B31" s="80"/>
      <c r="C31" s="1"/>
    </row>
    <row r="33" spans="2:3" x14ac:dyDescent="0.35">
      <c r="B33" s="90"/>
    </row>
    <row r="34" spans="2:3" x14ac:dyDescent="0.35">
      <c r="B34" s="90"/>
      <c r="C34" s="35"/>
    </row>
    <row r="35" spans="2:3" x14ac:dyDescent="0.35">
      <c r="B35" s="90"/>
    </row>
  </sheetData>
  <mergeCells count="15">
    <mergeCell ref="E16:F16"/>
    <mergeCell ref="C19:F19"/>
    <mergeCell ref="C7:F7"/>
    <mergeCell ref="C12:F12"/>
    <mergeCell ref="C8:F8"/>
    <mergeCell ref="C9:F9"/>
    <mergeCell ref="C10:F10"/>
    <mergeCell ref="C11:F11"/>
    <mergeCell ref="C13:F13"/>
    <mergeCell ref="C17:F17"/>
    <mergeCell ref="C18:F18"/>
    <mergeCell ref="C14:F14"/>
    <mergeCell ref="C15:D15"/>
    <mergeCell ref="C16:D16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D36C1-CE36-410B-A768-BFED1FA5C33E}">
  <dimension ref="A1:J28"/>
  <sheetViews>
    <sheetView workbookViewId="0"/>
  </sheetViews>
  <sheetFormatPr baseColWidth="10" defaultColWidth="11.453125" defaultRowHeight="14.5" x14ac:dyDescent="0.35"/>
  <cols>
    <col min="1" max="1" width="16.81640625" style="46" customWidth="1"/>
    <col min="2" max="2" width="16.81640625" customWidth="1"/>
    <col min="3" max="3" width="18.453125" customWidth="1"/>
    <col min="4" max="4" width="16.81640625" customWidth="1"/>
  </cols>
  <sheetData>
    <row r="1" spans="1:10" ht="21" x14ac:dyDescent="0.5">
      <c r="A1" s="79" t="s">
        <v>43</v>
      </c>
    </row>
    <row r="3" spans="1:10" x14ac:dyDescent="0.35">
      <c r="A3" s="81" t="s">
        <v>55</v>
      </c>
      <c r="E3" s="36"/>
      <c r="F3" s="36"/>
      <c r="G3" s="36"/>
      <c r="J3" s="36"/>
    </row>
    <row r="4" spans="1:10" s="49" customFormat="1" ht="29" x14ac:dyDescent="0.35">
      <c r="A4" s="91" t="s">
        <v>1</v>
      </c>
      <c r="B4" s="51" t="s">
        <v>45</v>
      </c>
      <c r="C4" s="50" t="s">
        <v>44</v>
      </c>
      <c r="D4" s="50" t="s">
        <v>42</v>
      </c>
      <c r="E4" s="48"/>
      <c r="F4" s="48"/>
    </row>
    <row r="5" spans="1:10" x14ac:dyDescent="0.35">
      <c r="A5" s="56" t="s">
        <v>13</v>
      </c>
      <c r="B5" s="52">
        <f>'Satsar 2024'!B10</f>
        <v>8733</v>
      </c>
      <c r="C5" s="53">
        <v>0</v>
      </c>
      <c r="D5" s="21">
        <f>SUM(B5:C5)</f>
        <v>8733</v>
      </c>
      <c r="E5" s="46"/>
      <c r="F5" s="46"/>
    </row>
    <row r="6" spans="1:10" x14ac:dyDescent="0.35">
      <c r="A6" s="57">
        <v>6</v>
      </c>
      <c r="B6" s="52">
        <f>'Satsar 2024'!B10</f>
        <v>8733</v>
      </c>
      <c r="C6" s="53">
        <f>'Satsar 2024'!B21*6</f>
        <v>20340</v>
      </c>
      <c r="D6" s="21">
        <f t="shared" ref="D6:D12" si="0">SUM(B6:C6)</f>
        <v>29073</v>
      </c>
      <c r="E6" s="47"/>
      <c r="F6" s="47"/>
    </row>
    <row r="7" spans="1:10" x14ac:dyDescent="0.35">
      <c r="A7" s="56" t="s">
        <v>34</v>
      </c>
      <c r="B7" s="52">
        <f>'Satsar 2024'!B10</f>
        <v>8733</v>
      </c>
      <c r="C7" s="53">
        <f>'Satsar 2024'!B21</f>
        <v>3390</v>
      </c>
      <c r="D7" s="21">
        <f t="shared" si="0"/>
        <v>12123</v>
      </c>
      <c r="E7" s="46"/>
      <c r="F7" s="46"/>
    </row>
    <row r="8" spans="1:10" x14ac:dyDescent="0.35">
      <c r="A8" s="56" t="s">
        <v>19</v>
      </c>
      <c r="B8" s="52">
        <f>'Satsar 2024'!B11</f>
        <v>7111</v>
      </c>
      <c r="C8" s="53">
        <f>'Satsar 2024'!B21</f>
        <v>3390</v>
      </c>
      <c r="D8" s="21">
        <f t="shared" si="0"/>
        <v>10501</v>
      </c>
      <c r="E8" s="46"/>
      <c r="F8" s="46"/>
    </row>
    <row r="9" spans="1:10" x14ac:dyDescent="0.35">
      <c r="A9" s="56" t="s">
        <v>20</v>
      </c>
      <c r="B9" s="52">
        <f>'Satsar 2024'!B11</f>
        <v>7111</v>
      </c>
      <c r="C9" s="53">
        <f>'Satsar 2024'!B22</f>
        <v>-2784</v>
      </c>
      <c r="D9" s="21">
        <f t="shared" si="0"/>
        <v>4327</v>
      </c>
      <c r="E9" s="46"/>
      <c r="F9" s="46"/>
    </row>
    <row r="10" spans="1:10" x14ac:dyDescent="0.35">
      <c r="A10" s="56" t="s">
        <v>5</v>
      </c>
      <c r="B10" s="52">
        <f>'Satsar 2024'!B12</f>
        <v>5634</v>
      </c>
      <c r="C10" s="53">
        <f>'Satsar 2024'!B22</f>
        <v>-2784</v>
      </c>
      <c r="D10" s="21">
        <f t="shared" si="0"/>
        <v>2850</v>
      </c>
      <c r="E10" s="46"/>
      <c r="F10" s="46"/>
    </row>
    <row r="11" spans="1:10" x14ac:dyDescent="0.35">
      <c r="A11" s="57" t="s">
        <v>64</v>
      </c>
      <c r="B11" s="52">
        <f>'Satsar 2024'!B13</f>
        <v>4857</v>
      </c>
      <c r="C11" s="53">
        <f>'Satsar 2024'!B23</f>
        <v>-2802</v>
      </c>
      <c r="D11" s="21">
        <f t="shared" si="0"/>
        <v>2055</v>
      </c>
      <c r="E11" s="47"/>
      <c r="F11" s="47"/>
    </row>
    <row r="12" spans="1:10" x14ac:dyDescent="0.35">
      <c r="A12" s="58" t="s">
        <v>35</v>
      </c>
      <c r="B12" s="54">
        <f>'Satsar 2024'!B13</f>
        <v>4857</v>
      </c>
      <c r="C12" s="55">
        <f>'Satsar 2024'!B24</f>
        <v>0</v>
      </c>
      <c r="D12" s="22">
        <f t="shared" si="0"/>
        <v>4857</v>
      </c>
      <c r="E12" s="46"/>
      <c r="F12" s="46"/>
    </row>
    <row r="13" spans="1:10" x14ac:dyDescent="0.35">
      <c r="A13" s="92" t="s">
        <v>65</v>
      </c>
      <c r="C13" s="45"/>
      <c r="D13" s="45"/>
    </row>
    <row r="14" spans="1:10" x14ac:dyDescent="0.35">
      <c r="B14" s="45"/>
    </row>
    <row r="15" spans="1:10" x14ac:dyDescent="0.35">
      <c r="A15" s="93"/>
      <c r="B15" s="2"/>
    </row>
    <row r="16" spans="1:10" x14ac:dyDescent="0.35">
      <c r="A16" s="93"/>
      <c r="B16" s="2"/>
    </row>
    <row r="26" spans="2:2" x14ac:dyDescent="0.35">
      <c r="B26" s="35"/>
    </row>
    <row r="27" spans="2:2" x14ac:dyDescent="0.35">
      <c r="B27" s="35"/>
    </row>
    <row r="28" spans="2:2" x14ac:dyDescent="0.35">
      <c r="B28" s="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E550A-00F0-47CB-8310-05C81113ED3A}">
  <dimension ref="A1:B32"/>
  <sheetViews>
    <sheetView workbookViewId="0">
      <selection activeCell="B4" sqref="B4"/>
    </sheetView>
  </sheetViews>
  <sheetFormatPr baseColWidth="10" defaultRowHeight="14.5" x14ac:dyDescent="0.35"/>
  <cols>
    <col min="1" max="1" width="16.453125" style="46" customWidth="1"/>
    <col min="2" max="2" width="16.453125" customWidth="1"/>
  </cols>
  <sheetData>
    <row r="1" spans="1:2" x14ac:dyDescent="0.35">
      <c r="A1" s="80" t="s">
        <v>36</v>
      </c>
    </row>
    <row r="2" spans="1:2" x14ac:dyDescent="0.35">
      <c r="A2" s="46" t="s">
        <v>17</v>
      </c>
    </row>
    <row r="3" spans="1:2" x14ac:dyDescent="0.35">
      <c r="A3" s="75" t="s">
        <v>1</v>
      </c>
      <c r="B3" s="5" t="s">
        <v>18</v>
      </c>
    </row>
    <row r="4" spans="1:2" x14ac:dyDescent="0.35">
      <c r="A4" s="94" t="s">
        <v>13</v>
      </c>
      <c r="B4" s="24">
        <f>'Kr pr. dyr, sone 5'!B7</f>
        <v>77593</v>
      </c>
    </row>
    <row r="5" spans="1:2" x14ac:dyDescent="0.35">
      <c r="A5" s="95">
        <v>6</v>
      </c>
      <c r="B5" s="24">
        <f>'Kr pr. dyr, sone 5'!B12</f>
        <v>29073</v>
      </c>
    </row>
    <row r="6" spans="1:2" x14ac:dyDescent="0.35">
      <c r="A6" s="94" t="s">
        <v>34</v>
      </c>
      <c r="B6" s="24">
        <f>'Kr pr. dyr, sone 5'!B13</f>
        <v>12123</v>
      </c>
    </row>
    <row r="7" spans="1:2" x14ac:dyDescent="0.35">
      <c r="A7" s="94" t="s">
        <v>19</v>
      </c>
      <c r="B7" s="24">
        <f>'Kr pr. dyr, sone 5'!B21</f>
        <v>10501</v>
      </c>
    </row>
    <row r="8" spans="1:2" x14ac:dyDescent="0.35">
      <c r="A8" s="94" t="s">
        <v>20</v>
      </c>
      <c r="B8" s="24">
        <f>'Kr pr. dyr, sone 5'!B30</f>
        <v>4327</v>
      </c>
    </row>
    <row r="9" spans="1:2" x14ac:dyDescent="0.35">
      <c r="A9" s="94" t="s">
        <v>5</v>
      </c>
      <c r="B9" s="24">
        <f>'Kr pr. dyr, sone 5'!B37</f>
        <v>2850</v>
      </c>
    </row>
    <row r="10" spans="1:2" x14ac:dyDescent="0.35">
      <c r="A10" s="95">
        <v>51</v>
      </c>
      <c r="B10" s="24">
        <f>'Kr pr. dyr, sone 5'!B57</f>
        <v>2055</v>
      </c>
    </row>
    <row r="11" spans="1:2" x14ac:dyDescent="0.35">
      <c r="A11" s="96" t="s">
        <v>35</v>
      </c>
      <c r="B11" s="25">
        <f>'Kr pr. dyr, sone 5'!B58</f>
        <v>4857</v>
      </c>
    </row>
    <row r="13" spans="1:2" x14ac:dyDescent="0.35">
      <c r="A13" s="80" t="s">
        <v>24</v>
      </c>
    </row>
    <row r="14" spans="1:2" x14ac:dyDescent="0.35">
      <c r="A14" s="97" t="s">
        <v>21</v>
      </c>
      <c r="B14" s="16"/>
    </row>
    <row r="15" spans="1:2" x14ac:dyDescent="0.35">
      <c r="A15" s="98" t="s">
        <v>1</v>
      </c>
      <c r="B15" s="29" t="s">
        <v>18</v>
      </c>
    </row>
    <row r="16" spans="1:2" x14ac:dyDescent="0.35">
      <c r="A16" s="94" t="s">
        <v>13</v>
      </c>
      <c r="B16" s="24">
        <f>'Kr pr. dyr, sone 5'!C7</f>
        <v>5666</v>
      </c>
    </row>
    <row r="17" spans="1:2" x14ac:dyDescent="0.35">
      <c r="A17" s="99">
        <v>6</v>
      </c>
      <c r="B17" s="24">
        <f>'Kr pr. dyr, sone 5'!C12</f>
        <v>57938</v>
      </c>
    </row>
    <row r="18" spans="1:2" x14ac:dyDescent="0.35">
      <c r="A18" s="94" t="s">
        <v>22</v>
      </c>
      <c r="B18" s="24">
        <f>'Kr pr. dyr, sone 5'!C13</f>
        <v>14378</v>
      </c>
    </row>
    <row r="19" spans="1:2" x14ac:dyDescent="0.35">
      <c r="A19" s="94" t="s">
        <v>23</v>
      </c>
      <c r="B19" s="24">
        <f>'Kr pr. dyr, sone 5'!C47</f>
        <v>5666</v>
      </c>
    </row>
    <row r="20" spans="1:2" x14ac:dyDescent="0.35">
      <c r="A20" s="96" t="s">
        <v>6</v>
      </c>
      <c r="B20" s="25">
        <f>'Kr pr. dyr, sone 5'!C57</f>
        <v>1666</v>
      </c>
    </row>
    <row r="22" spans="1:2" x14ac:dyDescent="0.35">
      <c r="A22" s="80" t="s">
        <v>62</v>
      </c>
    </row>
    <row r="23" spans="1:2" x14ac:dyDescent="0.35">
      <c r="A23" s="46" t="s">
        <v>61</v>
      </c>
    </row>
    <row r="24" spans="1:2" x14ac:dyDescent="0.35">
      <c r="A24" s="75" t="s">
        <v>1</v>
      </c>
      <c r="B24" s="5" t="s">
        <v>18</v>
      </c>
    </row>
    <row r="25" spans="1:2" x14ac:dyDescent="0.35">
      <c r="A25" s="43" t="s">
        <v>39</v>
      </c>
      <c r="B25" s="6">
        <f>'Satsar 2024'!B48</f>
        <v>1587</v>
      </c>
    </row>
    <row r="27" spans="1:2" x14ac:dyDescent="0.35">
      <c r="A27" s="100" t="s">
        <v>63</v>
      </c>
    </row>
    <row r="28" spans="1:2" x14ac:dyDescent="0.35">
      <c r="A28" s="46" t="str">
        <f>'Satsar 2024'!A51</f>
        <v>Maks. per føretak</v>
      </c>
      <c r="B28">
        <f>'Satsar 2024'!B51</f>
        <v>134175</v>
      </c>
    </row>
    <row r="29" spans="1:2" x14ac:dyDescent="0.35">
      <c r="A29" s="75" t="s">
        <v>59</v>
      </c>
      <c r="B29" s="5" t="s">
        <v>18</v>
      </c>
    </row>
    <row r="30" spans="1:2" x14ac:dyDescent="0.35">
      <c r="A30" s="94" t="str">
        <f>'Satsar 2024'!A53</f>
        <v>Mjølkeku</v>
      </c>
      <c r="B30" s="14">
        <f>'Satsar 2024'!B53</f>
        <v>5147</v>
      </c>
    </row>
    <row r="31" spans="1:2" x14ac:dyDescent="0.35">
      <c r="A31" s="94" t="str">
        <f>'Satsar 2024'!A54</f>
        <v>Ammeku</v>
      </c>
      <c r="B31" s="14">
        <f>'Satsar 2024'!B54</f>
        <v>1421</v>
      </c>
    </row>
    <row r="32" spans="1:2" x14ac:dyDescent="0.35">
      <c r="A32" s="96" t="str">
        <f>'Satsar 2024'!A55</f>
        <v>Andre storfe</v>
      </c>
      <c r="B32" s="18">
        <f>'Satsar 2024'!B55</f>
        <v>858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B93E-0CFD-41A3-BB6A-EE5D82B19FC8}">
  <dimension ref="A1:Q82"/>
  <sheetViews>
    <sheetView workbookViewId="0">
      <selection activeCell="J61" sqref="J61"/>
    </sheetView>
  </sheetViews>
  <sheetFormatPr baseColWidth="10" defaultRowHeight="14.5" x14ac:dyDescent="0.35"/>
  <cols>
    <col min="1" max="1" width="9.453125" style="3" customWidth="1"/>
    <col min="2" max="2" width="14.54296875" customWidth="1"/>
    <col min="3" max="3" width="13" customWidth="1"/>
    <col min="4" max="4" width="10.453125" customWidth="1"/>
    <col min="5" max="8" width="6.453125" customWidth="1"/>
    <col min="9" max="12" width="13" customWidth="1"/>
    <col min="14" max="15" width="7.54296875" customWidth="1"/>
    <col min="16" max="16" width="14.26953125" customWidth="1"/>
  </cols>
  <sheetData>
    <row r="1" spans="1:17" x14ac:dyDescent="0.35">
      <c r="E1" s="1" t="s">
        <v>10</v>
      </c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J2" s="19"/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8733</v>
      </c>
      <c r="F4" s="6">
        <f>'Kr pr. dyr, sone 5'!F4</f>
        <v>7111</v>
      </c>
      <c r="G4" s="6">
        <f>'Kr pr. dyr, sone 5'!G4</f>
        <v>5634</v>
      </c>
      <c r="H4" s="6">
        <f>'Kr pr. dyr, sone 5'!H4</f>
        <v>4857</v>
      </c>
      <c r="I4" s="6">
        <f>I3*J4</f>
        <v>20340</v>
      </c>
      <c r="J4" s="6">
        <f>'Kr pr. dyr, sone 5'!J4</f>
        <v>3390</v>
      </c>
      <c r="K4" s="6">
        <f>'Kr pr. dyr, sone 5'!K4</f>
        <v>-2784</v>
      </c>
      <c r="L4" s="6">
        <f>'Kr pr. dyr, sone 5'!L4</f>
        <v>68860</v>
      </c>
      <c r="N4" s="6">
        <f>'Kr pr. dyr, sone 5'!N4</f>
        <v>5666</v>
      </c>
      <c r="O4" s="6">
        <f>'Kr pr. dyr, sone 5'!O4</f>
        <v>1666</v>
      </c>
      <c r="P4" s="6">
        <f>6*Q4</f>
        <v>52272</v>
      </c>
      <c r="Q4" s="23">
        <f>'Kr pr. dyr, sone 5'!Q4</f>
        <v>8712</v>
      </c>
    </row>
    <row r="5" spans="1:17" x14ac:dyDescent="0.35">
      <c r="A5" s="30" t="s">
        <v>14</v>
      </c>
      <c r="L5">
        <f>L4*5</f>
        <v>344300</v>
      </c>
      <c r="Q5">
        <f>Q4*40</f>
        <v>348480</v>
      </c>
    </row>
    <row r="6" spans="1:17" x14ac:dyDescent="0.35">
      <c r="A6" s="8" t="s">
        <v>28</v>
      </c>
      <c r="B6" s="33" t="s">
        <v>27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>SUM(E7:L7)</f>
        <v>77593</v>
      </c>
      <c r="C7" s="21">
        <f>SUM(N7:P7)</f>
        <v>5666</v>
      </c>
      <c r="D7" s="4"/>
      <c r="E7" s="13">
        <f>E4</f>
        <v>8733</v>
      </c>
      <c r="L7" s="14">
        <f>L4</f>
        <v>68860</v>
      </c>
      <c r="N7" s="10">
        <f>N4</f>
        <v>5666</v>
      </c>
      <c r="O7" s="11"/>
      <c r="P7" s="11"/>
      <c r="Q7" s="12"/>
    </row>
    <row r="8" spans="1:17" x14ac:dyDescent="0.35">
      <c r="A8" s="31">
        <v>2</v>
      </c>
      <c r="B8" s="4">
        <f>SUM(E8:L8)+B7</f>
        <v>155186</v>
      </c>
      <c r="C8" s="21">
        <f t="shared" ref="C8:C39" si="0">SUM(N8:P8)+C7</f>
        <v>11332</v>
      </c>
      <c r="D8" s="4"/>
      <c r="E8" s="13">
        <f>E7</f>
        <v>8733</v>
      </c>
      <c r="L8" s="14">
        <f>L7</f>
        <v>68860</v>
      </c>
      <c r="N8" s="13">
        <f>N7</f>
        <v>5666</v>
      </c>
      <c r="Q8" s="14"/>
    </row>
    <row r="9" spans="1:17" x14ac:dyDescent="0.35">
      <c r="A9" s="31">
        <v>3</v>
      </c>
      <c r="B9" s="4">
        <f>SUM(E9:L9)+B8</f>
        <v>232779</v>
      </c>
      <c r="C9" s="21">
        <f t="shared" si="0"/>
        <v>16998</v>
      </c>
      <c r="D9" s="4"/>
      <c r="E9" s="13">
        <f t="shared" ref="E9:E20" si="1">E8</f>
        <v>8733</v>
      </c>
      <c r="L9" s="14">
        <f t="shared" ref="L9:L11" si="2">L8</f>
        <v>68860</v>
      </c>
      <c r="N9" s="13">
        <f t="shared" ref="N9:N56" si="3">N8</f>
        <v>5666</v>
      </c>
      <c r="Q9" s="14"/>
    </row>
    <row r="10" spans="1:17" x14ac:dyDescent="0.35">
      <c r="A10" s="31">
        <v>4</v>
      </c>
      <c r="B10" s="4">
        <f>SUM(E10:L10)+B9</f>
        <v>310372</v>
      </c>
      <c r="C10" s="21">
        <f t="shared" si="0"/>
        <v>22664</v>
      </c>
      <c r="D10" s="4"/>
      <c r="E10" s="13">
        <f t="shared" si="1"/>
        <v>8733</v>
      </c>
      <c r="L10" s="14">
        <f t="shared" si="2"/>
        <v>68860</v>
      </c>
      <c r="N10" s="13">
        <f t="shared" si="3"/>
        <v>5666</v>
      </c>
      <c r="Q10" s="14"/>
    </row>
    <row r="11" spans="1:17" x14ac:dyDescent="0.35">
      <c r="A11" s="31">
        <v>5</v>
      </c>
      <c r="B11" s="4">
        <f>SUM(E11:L11)+B10</f>
        <v>387965</v>
      </c>
      <c r="C11" s="21">
        <f t="shared" si="0"/>
        <v>28330</v>
      </c>
      <c r="D11" s="4"/>
      <c r="E11" s="13">
        <f t="shared" si="1"/>
        <v>8733</v>
      </c>
      <c r="L11" s="14">
        <f t="shared" si="2"/>
        <v>68860</v>
      </c>
      <c r="N11" s="13">
        <f t="shared" si="3"/>
        <v>5666</v>
      </c>
      <c r="Q11" s="14"/>
    </row>
    <row r="12" spans="1:17" x14ac:dyDescent="0.35">
      <c r="A12" s="31">
        <v>6</v>
      </c>
      <c r="B12" s="4">
        <f t="shared" ref="B12:B56" si="4">SUM(E12:K12)+B11</f>
        <v>417038</v>
      </c>
      <c r="C12" s="21">
        <f t="shared" si="0"/>
        <v>86268</v>
      </c>
      <c r="D12" s="4"/>
      <c r="E12" s="13">
        <f t="shared" si="1"/>
        <v>8733</v>
      </c>
      <c r="I12">
        <f>I4</f>
        <v>20340</v>
      </c>
      <c r="L12" s="21"/>
      <c r="N12" s="13">
        <f t="shared" si="3"/>
        <v>5666</v>
      </c>
      <c r="P12">
        <f>P4</f>
        <v>52272</v>
      </c>
      <c r="Q12" s="14"/>
    </row>
    <row r="13" spans="1:17" x14ac:dyDescent="0.35">
      <c r="A13" s="31">
        <v>7</v>
      </c>
      <c r="B13" s="4">
        <f t="shared" si="4"/>
        <v>429161</v>
      </c>
      <c r="C13" s="21">
        <f t="shared" si="0"/>
        <v>100646</v>
      </c>
      <c r="D13" s="4"/>
      <c r="E13" s="13">
        <f t="shared" si="1"/>
        <v>8733</v>
      </c>
      <c r="J13">
        <f>J4</f>
        <v>3390</v>
      </c>
      <c r="L13" s="21"/>
      <c r="N13" s="13">
        <f t="shared" si="3"/>
        <v>5666</v>
      </c>
      <c r="P13" s="4">
        <f>Q4</f>
        <v>8712</v>
      </c>
      <c r="Q13" s="14"/>
    </row>
    <row r="14" spans="1:17" x14ac:dyDescent="0.35">
      <c r="A14" s="31">
        <v>8</v>
      </c>
      <c r="B14" s="4">
        <f t="shared" si="4"/>
        <v>441284</v>
      </c>
      <c r="C14" s="21">
        <f t="shared" si="0"/>
        <v>115024</v>
      </c>
      <c r="D14" s="4"/>
      <c r="E14" s="13">
        <f t="shared" si="1"/>
        <v>8733</v>
      </c>
      <c r="J14">
        <f t="shared" ref="J14:J29" si="5">J13</f>
        <v>3390</v>
      </c>
      <c r="L14" s="21"/>
      <c r="N14" s="13">
        <f t="shared" si="3"/>
        <v>5666</v>
      </c>
      <c r="P14" s="4">
        <f>P13</f>
        <v>8712</v>
      </c>
      <c r="Q14" s="14"/>
    </row>
    <row r="15" spans="1:17" x14ac:dyDescent="0.35">
      <c r="A15" s="31">
        <v>9</v>
      </c>
      <c r="B15" s="4">
        <f t="shared" si="4"/>
        <v>453407</v>
      </c>
      <c r="C15" s="21">
        <f t="shared" si="0"/>
        <v>129402</v>
      </c>
      <c r="D15" s="4"/>
      <c r="E15" s="13">
        <f t="shared" si="1"/>
        <v>8733</v>
      </c>
      <c r="J15">
        <f t="shared" si="5"/>
        <v>3390</v>
      </c>
      <c r="L15" s="21"/>
      <c r="N15" s="13">
        <f t="shared" si="3"/>
        <v>5666</v>
      </c>
      <c r="P15" s="4">
        <f t="shared" ref="P15:P46" si="6">P14</f>
        <v>8712</v>
      </c>
      <c r="Q15" s="14"/>
    </row>
    <row r="16" spans="1:17" x14ac:dyDescent="0.35">
      <c r="A16" s="31">
        <v>10</v>
      </c>
      <c r="B16" s="4">
        <f t="shared" si="4"/>
        <v>465530</v>
      </c>
      <c r="C16" s="21">
        <f t="shared" si="0"/>
        <v>143780</v>
      </c>
      <c r="D16" s="4"/>
      <c r="E16" s="13">
        <f t="shared" si="1"/>
        <v>8733</v>
      </c>
      <c r="J16">
        <f t="shared" si="5"/>
        <v>3390</v>
      </c>
      <c r="L16" s="21"/>
      <c r="N16" s="13">
        <f t="shared" si="3"/>
        <v>5666</v>
      </c>
      <c r="P16" s="4">
        <f t="shared" si="6"/>
        <v>8712</v>
      </c>
      <c r="Q16" s="14"/>
    </row>
    <row r="17" spans="1:17" x14ac:dyDescent="0.35">
      <c r="A17" s="31">
        <v>11</v>
      </c>
      <c r="B17" s="4">
        <f t="shared" si="4"/>
        <v>477653</v>
      </c>
      <c r="C17" s="21">
        <f t="shared" si="0"/>
        <v>158158</v>
      </c>
      <c r="D17" s="4"/>
      <c r="E17" s="13">
        <f t="shared" si="1"/>
        <v>8733</v>
      </c>
      <c r="J17">
        <f t="shared" si="5"/>
        <v>3390</v>
      </c>
      <c r="L17" s="21"/>
      <c r="N17" s="13">
        <f t="shared" si="3"/>
        <v>5666</v>
      </c>
      <c r="P17" s="4">
        <f t="shared" si="6"/>
        <v>8712</v>
      </c>
      <c r="Q17" s="14"/>
    </row>
    <row r="18" spans="1:17" x14ac:dyDescent="0.35">
      <c r="A18" s="31">
        <v>12</v>
      </c>
      <c r="B18" s="4">
        <f t="shared" si="4"/>
        <v>489776</v>
      </c>
      <c r="C18" s="21">
        <f t="shared" si="0"/>
        <v>172536</v>
      </c>
      <c r="D18" s="4"/>
      <c r="E18" s="13">
        <f t="shared" si="1"/>
        <v>8733</v>
      </c>
      <c r="J18">
        <f t="shared" si="5"/>
        <v>3390</v>
      </c>
      <c r="L18" s="21"/>
      <c r="N18" s="13">
        <f t="shared" si="3"/>
        <v>5666</v>
      </c>
      <c r="P18" s="4">
        <f t="shared" si="6"/>
        <v>8712</v>
      </c>
      <c r="Q18" s="14"/>
    </row>
    <row r="19" spans="1:17" x14ac:dyDescent="0.35">
      <c r="A19" s="31">
        <v>13</v>
      </c>
      <c r="B19" s="4">
        <f t="shared" si="4"/>
        <v>501899</v>
      </c>
      <c r="C19" s="21">
        <f t="shared" si="0"/>
        <v>186914</v>
      </c>
      <c r="D19" s="4"/>
      <c r="E19" s="13">
        <f t="shared" si="1"/>
        <v>8733</v>
      </c>
      <c r="J19">
        <f t="shared" si="5"/>
        <v>3390</v>
      </c>
      <c r="L19" s="21"/>
      <c r="N19" s="13">
        <f t="shared" si="3"/>
        <v>5666</v>
      </c>
      <c r="P19" s="4">
        <f t="shared" si="6"/>
        <v>8712</v>
      </c>
      <c r="Q19" s="14"/>
    </row>
    <row r="20" spans="1:17" x14ac:dyDescent="0.35">
      <c r="A20" s="31">
        <v>14</v>
      </c>
      <c r="B20" s="4">
        <f t="shared" si="4"/>
        <v>514022</v>
      </c>
      <c r="C20" s="21">
        <f t="shared" si="0"/>
        <v>201292</v>
      </c>
      <c r="D20" s="4"/>
      <c r="E20" s="13">
        <f t="shared" si="1"/>
        <v>8733</v>
      </c>
      <c r="J20">
        <f t="shared" si="5"/>
        <v>3390</v>
      </c>
      <c r="L20" s="21"/>
      <c r="N20" s="13">
        <f t="shared" si="3"/>
        <v>5666</v>
      </c>
      <c r="P20" s="4">
        <f t="shared" si="6"/>
        <v>8712</v>
      </c>
      <c r="Q20" s="14"/>
    </row>
    <row r="21" spans="1:17" x14ac:dyDescent="0.35">
      <c r="A21" s="31">
        <v>15</v>
      </c>
      <c r="B21" s="4">
        <f t="shared" si="4"/>
        <v>524523</v>
      </c>
      <c r="C21" s="21">
        <f t="shared" si="0"/>
        <v>215670</v>
      </c>
      <c r="D21" s="4"/>
      <c r="E21" s="13"/>
      <c r="F21">
        <f>F4</f>
        <v>7111</v>
      </c>
      <c r="J21">
        <f t="shared" si="5"/>
        <v>3390</v>
      </c>
      <c r="L21" s="21"/>
      <c r="N21" s="13">
        <f t="shared" si="3"/>
        <v>5666</v>
      </c>
      <c r="P21" s="4">
        <f t="shared" si="6"/>
        <v>8712</v>
      </c>
      <c r="Q21" s="14"/>
    </row>
    <row r="22" spans="1:17" x14ac:dyDescent="0.35">
      <c r="A22" s="31">
        <v>16</v>
      </c>
      <c r="B22" s="4">
        <f t="shared" si="4"/>
        <v>535024</v>
      </c>
      <c r="C22" s="21">
        <f t="shared" si="0"/>
        <v>230048</v>
      </c>
      <c r="D22" s="4"/>
      <c r="E22" s="13"/>
      <c r="F22">
        <f>F21</f>
        <v>7111</v>
      </c>
      <c r="J22">
        <f t="shared" si="5"/>
        <v>3390</v>
      </c>
      <c r="L22" s="21"/>
      <c r="N22" s="13">
        <f t="shared" si="3"/>
        <v>5666</v>
      </c>
      <c r="P22" s="4">
        <f t="shared" si="6"/>
        <v>8712</v>
      </c>
      <c r="Q22" s="14"/>
    </row>
    <row r="23" spans="1:17" x14ac:dyDescent="0.35">
      <c r="A23" s="31">
        <v>17</v>
      </c>
      <c r="B23" s="4">
        <f t="shared" si="4"/>
        <v>545525</v>
      </c>
      <c r="C23" s="21">
        <f t="shared" si="0"/>
        <v>244426</v>
      </c>
      <c r="D23" s="4"/>
      <c r="E23" s="13"/>
      <c r="F23">
        <f t="shared" ref="F23:F36" si="7">F22</f>
        <v>7111</v>
      </c>
      <c r="J23">
        <f t="shared" si="5"/>
        <v>3390</v>
      </c>
      <c r="L23" s="21"/>
      <c r="N23" s="13">
        <f t="shared" si="3"/>
        <v>5666</v>
      </c>
      <c r="P23" s="4">
        <f t="shared" si="6"/>
        <v>8712</v>
      </c>
      <c r="Q23" s="14"/>
    </row>
    <row r="24" spans="1:17" x14ac:dyDescent="0.35">
      <c r="A24" s="31">
        <v>18</v>
      </c>
      <c r="B24" s="4">
        <f t="shared" si="4"/>
        <v>556026</v>
      </c>
      <c r="C24" s="21">
        <f t="shared" si="0"/>
        <v>258804</v>
      </c>
      <c r="D24" s="4"/>
      <c r="E24" s="13"/>
      <c r="F24">
        <f t="shared" si="7"/>
        <v>7111</v>
      </c>
      <c r="J24">
        <f t="shared" si="5"/>
        <v>3390</v>
      </c>
      <c r="L24" s="21"/>
      <c r="N24" s="13">
        <f t="shared" si="3"/>
        <v>5666</v>
      </c>
      <c r="P24" s="4">
        <f t="shared" si="6"/>
        <v>8712</v>
      </c>
      <c r="Q24" s="14"/>
    </row>
    <row r="25" spans="1:17" x14ac:dyDescent="0.35">
      <c r="A25" s="31">
        <v>19</v>
      </c>
      <c r="B25" s="4">
        <f t="shared" si="4"/>
        <v>566527</v>
      </c>
      <c r="C25" s="21">
        <f t="shared" si="0"/>
        <v>273182</v>
      </c>
      <c r="D25" s="4"/>
      <c r="E25" s="13"/>
      <c r="F25">
        <f t="shared" si="7"/>
        <v>7111</v>
      </c>
      <c r="J25">
        <f t="shared" si="5"/>
        <v>3390</v>
      </c>
      <c r="L25" s="21"/>
      <c r="N25" s="13">
        <f t="shared" si="3"/>
        <v>5666</v>
      </c>
      <c r="P25" s="4">
        <f t="shared" si="6"/>
        <v>8712</v>
      </c>
      <c r="Q25" s="14"/>
    </row>
    <row r="26" spans="1:17" x14ac:dyDescent="0.35">
      <c r="A26" s="31">
        <v>20</v>
      </c>
      <c r="B26" s="4">
        <f t="shared" si="4"/>
        <v>577028</v>
      </c>
      <c r="C26" s="21">
        <f t="shared" si="0"/>
        <v>287560</v>
      </c>
      <c r="D26" s="4"/>
      <c r="E26" s="13"/>
      <c r="F26">
        <f t="shared" si="7"/>
        <v>7111</v>
      </c>
      <c r="J26">
        <f t="shared" si="5"/>
        <v>3390</v>
      </c>
      <c r="L26" s="21"/>
      <c r="N26" s="13">
        <f t="shared" si="3"/>
        <v>5666</v>
      </c>
      <c r="P26" s="4">
        <f t="shared" si="6"/>
        <v>8712</v>
      </c>
      <c r="Q26" s="14"/>
    </row>
    <row r="27" spans="1:17" x14ac:dyDescent="0.35">
      <c r="A27" s="31">
        <v>21</v>
      </c>
      <c r="B27" s="4">
        <f t="shared" si="4"/>
        <v>587529</v>
      </c>
      <c r="C27" s="21">
        <f t="shared" si="0"/>
        <v>301938</v>
      </c>
      <c r="D27" s="4"/>
      <c r="E27" s="13"/>
      <c r="F27">
        <f t="shared" si="7"/>
        <v>7111</v>
      </c>
      <c r="J27">
        <f t="shared" si="5"/>
        <v>3390</v>
      </c>
      <c r="L27" s="21"/>
      <c r="N27" s="13">
        <f t="shared" si="3"/>
        <v>5666</v>
      </c>
      <c r="P27" s="4">
        <f t="shared" si="6"/>
        <v>8712</v>
      </c>
      <c r="Q27" s="14"/>
    </row>
    <row r="28" spans="1:17" x14ac:dyDescent="0.35">
      <c r="A28" s="31">
        <v>22</v>
      </c>
      <c r="B28" s="4">
        <f t="shared" si="4"/>
        <v>598030</v>
      </c>
      <c r="C28" s="21">
        <f t="shared" si="0"/>
        <v>316316</v>
      </c>
      <c r="D28" s="4"/>
      <c r="E28" s="13"/>
      <c r="F28">
        <f t="shared" si="7"/>
        <v>7111</v>
      </c>
      <c r="J28">
        <f t="shared" si="5"/>
        <v>3390</v>
      </c>
      <c r="L28" s="21"/>
      <c r="N28" s="13">
        <f t="shared" si="3"/>
        <v>5666</v>
      </c>
      <c r="P28" s="4">
        <f t="shared" si="6"/>
        <v>8712</v>
      </c>
      <c r="Q28" s="14"/>
    </row>
    <row r="29" spans="1:17" x14ac:dyDescent="0.35">
      <c r="A29" s="31">
        <v>23</v>
      </c>
      <c r="B29" s="4">
        <f t="shared" si="4"/>
        <v>608531</v>
      </c>
      <c r="C29" s="21">
        <f t="shared" si="0"/>
        <v>330694</v>
      </c>
      <c r="D29" s="4"/>
      <c r="E29" s="13"/>
      <c r="F29">
        <f t="shared" si="7"/>
        <v>7111</v>
      </c>
      <c r="J29">
        <f t="shared" si="5"/>
        <v>3390</v>
      </c>
      <c r="L29" s="21"/>
      <c r="N29" s="13">
        <f t="shared" si="3"/>
        <v>5666</v>
      </c>
      <c r="P29" s="4">
        <f t="shared" si="6"/>
        <v>8712</v>
      </c>
      <c r="Q29" s="14"/>
    </row>
    <row r="30" spans="1:17" x14ac:dyDescent="0.35">
      <c r="A30" s="31">
        <v>24</v>
      </c>
      <c r="B30" s="4">
        <f t="shared" si="4"/>
        <v>612858</v>
      </c>
      <c r="C30" s="21">
        <f t="shared" si="0"/>
        <v>345072</v>
      </c>
      <c r="D30" s="4"/>
      <c r="E30" s="13"/>
      <c r="F30">
        <f t="shared" si="7"/>
        <v>7111</v>
      </c>
      <c r="K30">
        <f>K4</f>
        <v>-2784</v>
      </c>
      <c r="L30" s="21"/>
      <c r="N30" s="13">
        <f t="shared" si="3"/>
        <v>5666</v>
      </c>
      <c r="P30" s="4">
        <f t="shared" si="6"/>
        <v>8712</v>
      </c>
      <c r="Q30" s="14"/>
    </row>
    <row r="31" spans="1:17" x14ac:dyDescent="0.35">
      <c r="A31" s="31">
        <v>25</v>
      </c>
      <c r="B31" s="4">
        <f t="shared" si="4"/>
        <v>617185</v>
      </c>
      <c r="C31" s="21">
        <f t="shared" si="0"/>
        <v>359450</v>
      </c>
      <c r="D31" s="4"/>
      <c r="E31" s="13"/>
      <c r="F31">
        <f t="shared" si="7"/>
        <v>7111</v>
      </c>
      <c r="K31">
        <f>K30</f>
        <v>-2784</v>
      </c>
      <c r="L31" s="21"/>
      <c r="N31" s="13">
        <f t="shared" si="3"/>
        <v>5666</v>
      </c>
      <c r="P31" s="4">
        <f t="shared" si="6"/>
        <v>8712</v>
      </c>
      <c r="Q31" s="14"/>
    </row>
    <row r="32" spans="1:17" x14ac:dyDescent="0.35">
      <c r="A32" s="31">
        <v>26</v>
      </c>
      <c r="B32" s="4">
        <f t="shared" si="4"/>
        <v>621512</v>
      </c>
      <c r="C32" s="21">
        <f t="shared" si="0"/>
        <v>373828</v>
      </c>
      <c r="D32" s="4"/>
      <c r="E32" s="13"/>
      <c r="F32">
        <f t="shared" si="7"/>
        <v>7111</v>
      </c>
      <c r="K32">
        <f t="shared" ref="K32:K56" si="8">K31</f>
        <v>-2784</v>
      </c>
      <c r="L32" s="21"/>
      <c r="N32" s="13">
        <f t="shared" si="3"/>
        <v>5666</v>
      </c>
      <c r="P32" s="4">
        <f t="shared" si="6"/>
        <v>8712</v>
      </c>
      <c r="Q32" s="14"/>
    </row>
    <row r="33" spans="1:17" x14ac:dyDescent="0.35">
      <c r="A33" s="31">
        <v>27</v>
      </c>
      <c r="B33" s="4">
        <f t="shared" si="4"/>
        <v>625839</v>
      </c>
      <c r="C33" s="21">
        <f t="shared" si="0"/>
        <v>388206</v>
      </c>
      <c r="D33" s="4"/>
      <c r="E33" s="13"/>
      <c r="F33">
        <f t="shared" si="7"/>
        <v>7111</v>
      </c>
      <c r="K33">
        <f t="shared" si="8"/>
        <v>-2784</v>
      </c>
      <c r="L33" s="21"/>
      <c r="N33" s="13">
        <f t="shared" si="3"/>
        <v>5666</v>
      </c>
      <c r="P33" s="4">
        <f t="shared" si="6"/>
        <v>8712</v>
      </c>
      <c r="Q33" s="14"/>
    </row>
    <row r="34" spans="1:17" x14ac:dyDescent="0.35">
      <c r="A34" s="31">
        <v>28</v>
      </c>
      <c r="B34" s="4">
        <f t="shared" si="4"/>
        <v>630166</v>
      </c>
      <c r="C34" s="21">
        <f t="shared" si="0"/>
        <v>402584</v>
      </c>
      <c r="D34" s="4"/>
      <c r="E34" s="13"/>
      <c r="F34">
        <f t="shared" si="7"/>
        <v>7111</v>
      </c>
      <c r="K34">
        <f t="shared" si="8"/>
        <v>-2784</v>
      </c>
      <c r="L34" s="21"/>
      <c r="N34" s="13">
        <f t="shared" si="3"/>
        <v>5666</v>
      </c>
      <c r="P34" s="4">
        <f t="shared" si="6"/>
        <v>8712</v>
      </c>
      <c r="Q34" s="14"/>
    </row>
    <row r="35" spans="1:17" x14ac:dyDescent="0.35">
      <c r="A35" s="31">
        <v>29</v>
      </c>
      <c r="B35" s="4">
        <f t="shared" si="4"/>
        <v>634493</v>
      </c>
      <c r="C35" s="21">
        <f t="shared" si="0"/>
        <v>416962</v>
      </c>
      <c r="D35" s="4"/>
      <c r="E35" s="13"/>
      <c r="F35">
        <f t="shared" si="7"/>
        <v>7111</v>
      </c>
      <c r="K35">
        <f t="shared" si="8"/>
        <v>-2784</v>
      </c>
      <c r="L35" s="21"/>
      <c r="N35" s="13">
        <f t="shared" si="3"/>
        <v>5666</v>
      </c>
      <c r="P35" s="4">
        <f t="shared" si="6"/>
        <v>8712</v>
      </c>
      <c r="Q35" s="14"/>
    </row>
    <row r="36" spans="1:17" x14ac:dyDescent="0.35">
      <c r="A36" s="31">
        <v>30</v>
      </c>
      <c r="B36" s="4">
        <f t="shared" si="4"/>
        <v>638820</v>
      </c>
      <c r="C36" s="21">
        <f t="shared" si="0"/>
        <v>431340</v>
      </c>
      <c r="D36" s="4"/>
      <c r="E36" s="13"/>
      <c r="F36">
        <f t="shared" si="7"/>
        <v>7111</v>
      </c>
      <c r="K36">
        <f t="shared" si="8"/>
        <v>-2784</v>
      </c>
      <c r="L36" s="21"/>
      <c r="N36" s="13">
        <f t="shared" si="3"/>
        <v>5666</v>
      </c>
      <c r="P36" s="4">
        <f t="shared" si="6"/>
        <v>8712</v>
      </c>
      <c r="Q36" s="14"/>
    </row>
    <row r="37" spans="1:17" x14ac:dyDescent="0.35">
      <c r="A37" s="31">
        <v>31</v>
      </c>
      <c r="B37" s="4">
        <f t="shared" si="4"/>
        <v>641670</v>
      </c>
      <c r="C37" s="21">
        <f t="shared" si="0"/>
        <v>445718</v>
      </c>
      <c r="D37" s="4"/>
      <c r="E37" s="13"/>
      <c r="G37">
        <f>G4</f>
        <v>5634</v>
      </c>
      <c r="K37">
        <f t="shared" si="8"/>
        <v>-2784</v>
      </c>
      <c r="L37" s="21"/>
      <c r="N37" s="13">
        <f t="shared" si="3"/>
        <v>5666</v>
      </c>
      <c r="P37" s="4">
        <f t="shared" si="6"/>
        <v>8712</v>
      </c>
      <c r="Q37" s="14"/>
    </row>
    <row r="38" spans="1:17" x14ac:dyDescent="0.35">
      <c r="A38" s="31">
        <v>32</v>
      </c>
      <c r="B38" s="4">
        <f t="shared" si="4"/>
        <v>644520</v>
      </c>
      <c r="C38" s="21">
        <f t="shared" si="0"/>
        <v>460096</v>
      </c>
      <c r="D38" s="4"/>
      <c r="E38" s="13"/>
      <c r="G38">
        <f>G37</f>
        <v>5634</v>
      </c>
      <c r="K38">
        <f t="shared" si="8"/>
        <v>-2784</v>
      </c>
      <c r="L38" s="21"/>
      <c r="N38" s="13">
        <f t="shared" si="3"/>
        <v>5666</v>
      </c>
      <c r="P38" s="4">
        <f t="shared" si="6"/>
        <v>8712</v>
      </c>
      <c r="Q38" s="14"/>
    </row>
    <row r="39" spans="1:17" x14ac:dyDescent="0.35">
      <c r="A39" s="31">
        <v>33</v>
      </c>
      <c r="B39" s="4">
        <f t="shared" si="4"/>
        <v>647370</v>
      </c>
      <c r="C39" s="21">
        <f t="shared" si="0"/>
        <v>474474</v>
      </c>
      <c r="D39" s="4"/>
      <c r="E39" s="13"/>
      <c r="G39">
        <f t="shared" ref="G39:G56" si="9">G38</f>
        <v>5634</v>
      </c>
      <c r="K39">
        <f t="shared" si="8"/>
        <v>-2784</v>
      </c>
      <c r="L39" s="21"/>
      <c r="N39" s="13">
        <f t="shared" si="3"/>
        <v>5666</v>
      </c>
      <c r="P39" s="4">
        <f t="shared" si="6"/>
        <v>8712</v>
      </c>
      <c r="Q39" s="14"/>
    </row>
    <row r="40" spans="1:17" x14ac:dyDescent="0.35">
      <c r="A40" s="31">
        <v>34</v>
      </c>
      <c r="B40" s="4">
        <f t="shared" si="4"/>
        <v>650220</v>
      </c>
      <c r="C40" s="21">
        <f t="shared" ref="C40:C71" si="10">SUM(N40:P40)+C39</f>
        <v>488852</v>
      </c>
      <c r="D40" s="4"/>
      <c r="E40" s="13"/>
      <c r="G40">
        <f t="shared" si="9"/>
        <v>5634</v>
      </c>
      <c r="K40">
        <f t="shared" si="8"/>
        <v>-2784</v>
      </c>
      <c r="L40" s="21"/>
      <c r="N40" s="13">
        <f t="shared" si="3"/>
        <v>5666</v>
      </c>
      <c r="P40" s="4">
        <f t="shared" si="6"/>
        <v>8712</v>
      </c>
      <c r="Q40" s="14"/>
    </row>
    <row r="41" spans="1:17" x14ac:dyDescent="0.35">
      <c r="A41" s="31">
        <v>35</v>
      </c>
      <c r="B41" s="4">
        <f t="shared" si="4"/>
        <v>653070</v>
      </c>
      <c r="C41" s="21">
        <f t="shared" si="10"/>
        <v>503230</v>
      </c>
      <c r="D41" s="4"/>
      <c r="E41" s="13"/>
      <c r="G41">
        <f t="shared" si="9"/>
        <v>5634</v>
      </c>
      <c r="K41">
        <f t="shared" si="8"/>
        <v>-2784</v>
      </c>
      <c r="L41" s="21"/>
      <c r="N41" s="13">
        <f t="shared" si="3"/>
        <v>5666</v>
      </c>
      <c r="P41" s="4">
        <f t="shared" si="6"/>
        <v>8712</v>
      </c>
      <c r="Q41" s="14"/>
    </row>
    <row r="42" spans="1:17" x14ac:dyDescent="0.35">
      <c r="A42" s="31">
        <v>36</v>
      </c>
      <c r="B42" s="4">
        <f t="shared" si="4"/>
        <v>655920</v>
      </c>
      <c r="C42" s="21">
        <f t="shared" si="10"/>
        <v>517608</v>
      </c>
      <c r="D42" s="4"/>
      <c r="E42" s="13"/>
      <c r="G42">
        <f t="shared" si="9"/>
        <v>5634</v>
      </c>
      <c r="K42">
        <f t="shared" si="8"/>
        <v>-2784</v>
      </c>
      <c r="L42" s="21"/>
      <c r="N42" s="13">
        <f t="shared" si="3"/>
        <v>5666</v>
      </c>
      <c r="P42" s="4">
        <f t="shared" si="6"/>
        <v>8712</v>
      </c>
      <c r="Q42" s="14"/>
    </row>
    <row r="43" spans="1:17" x14ac:dyDescent="0.35">
      <c r="A43" s="31">
        <v>37</v>
      </c>
      <c r="B43" s="4">
        <f t="shared" si="4"/>
        <v>658770</v>
      </c>
      <c r="C43" s="21">
        <f t="shared" si="10"/>
        <v>531986</v>
      </c>
      <c r="D43" s="4"/>
      <c r="E43" s="13"/>
      <c r="G43">
        <f t="shared" si="9"/>
        <v>5634</v>
      </c>
      <c r="K43">
        <f t="shared" si="8"/>
        <v>-2784</v>
      </c>
      <c r="L43" s="21"/>
      <c r="N43" s="13">
        <f t="shared" si="3"/>
        <v>5666</v>
      </c>
      <c r="P43" s="4">
        <f t="shared" si="6"/>
        <v>8712</v>
      </c>
      <c r="Q43" s="14"/>
    </row>
    <row r="44" spans="1:17" x14ac:dyDescent="0.35">
      <c r="A44" s="31">
        <v>38</v>
      </c>
      <c r="B44" s="4">
        <f t="shared" si="4"/>
        <v>661620</v>
      </c>
      <c r="C44" s="21">
        <f t="shared" si="10"/>
        <v>546364</v>
      </c>
      <c r="D44" s="4"/>
      <c r="E44" s="13"/>
      <c r="G44">
        <f t="shared" si="9"/>
        <v>5634</v>
      </c>
      <c r="K44">
        <f t="shared" si="8"/>
        <v>-2784</v>
      </c>
      <c r="L44" s="21"/>
      <c r="N44" s="13">
        <f t="shared" si="3"/>
        <v>5666</v>
      </c>
      <c r="P44" s="4">
        <f t="shared" si="6"/>
        <v>8712</v>
      </c>
      <c r="Q44" s="14"/>
    </row>
    <row r="45" spans="1:17" x14ac:dyDescent="0.35">
      <c r="A45" s="31">
        <v>39</v>
      </c>
      <c r="B45" s="4">
        <f t="shared" si="4"/>
        <v>664470</v>
      </c>
      <c r="C45" s="21">
        <f t="shared" si="10"/>
        <v>560742</v>
      </c>
      <c r="D45" s="4"/>
      <c r="E45" s="13"/>
      <c r="G45">
        <f t="shared" si="9"/>
        <v>5634</v>
      </c>
      <c r="K45">
        <f t="shared" si="8"/>
        <v>-2784</v>
      </c>
      <c r="L45" s="21"/>
      <c r="N45" s="13">
        <f t="shared" si="3"/>
        <v>5666</v>
      </c>
      <c r="P45" s="4">
        <f t="shared" si="6"/>
        <v>8712</v>
      </c>
      <c r="Q45" s="14"/>
    </row>
    <row r="46" spans="1:17" x14ac:dyDescent="0.35">
      <c r="A46" s="31">
        <v>40</v>
      </c>
      <c r="B46" s="4">
        <f t="shared" si="4"/>
        <v>667320</v>
      </c>
      <c r="C46" s="21">
        <f t="shared" si="10"/>
        <v>575120</v>
      </c>
      <c r="D46" s="4"/>
      <c r="E46" s="13"/>
      <c r="G46">
        <f t="shared" si="9"/>
        <v>5634</v>
      </c>
      <c r="K46">
        <f t="shared" si="8"/>
        <v>-2784</v>
      </c>
      <c r="L46" s="21"/>
      <c r="N46" s="13">
        <f t="shared" si="3"/>
        <v>5666</v>
      </c>
      <c r="P46" s="4">
        <f t="shared" si="6"/>
        <v>8712</v>
      </c>
      <c r="Q46" s="14"/>
    </row>
    <row r="47" spans="1:17" x14ac:dyDescent="0.35">
      <c r="A47" s="31">
        <v>41</v>
      </c>
      <c r="B47" s="4">
        <f t="shared" si="4"/>
        <v>670170</v>
      </c>
      <c r="C47" s="21">
        <f t="shared" si="10"/>
        <v>580786</v>
      </c>
      <c r="D47" s="4"/>
      <c r="E47" s="13"/>
      <c r="G47">
        <f t="shared" si="9"/>
        <v>5634</v>
      </c>
      <c r="K47">
        <f t="shared" si="8"/>
        <v>-2784</v>
      </c>
      <c r="L47" s="21"/>
      <c r="N47" s="13">
        <f t="shared" si="3"/>
        <v>5666</v>
      </c>
      <c r="Q47" s="14"/>
    </row>
    <row r="48" spans="1:17" x14ac:dyDescent="0.35">
      <c r="A48" s="31">
        <v>42</v>
      </c>
      <c r="B48" s="4">
        <f t="shared" si="4"/>
        <v>673020</v>
      </c>
      <c r="C48" s="21">
        <f t="shared" si="10"/>
        <v>586452</v>
      </c>
      <c r="D48" s="4"/>
      <c r="E48" s="13"/>
      <c r="G48">
        <f t="shared" si="9"/>
        <v>5634</v>
      </c>
      <c r="K48">
        <f t="shared" si="8"/>
        <v>-2784</v>
      </c>
      <c r="L48" s="21"/>
      <c r="N48" s="13">
        <f t="shared" si="3"/>
        <v>5666</v>
      </c>
      <c r="Q48" s="14"/>
    </row>
    <row r="49" spans="1:17" x14ac:dyDescent="0.35">
      <c r="A49" s="31">
        <v>43</v>
      </c>
      <c r="B49" s="4">
        <f t="shared" si="4"/>
        <v>675870</v>
      </c>
      <c r="C49" s="21">
        <f t="shared" si="10"/>
        <v>592118</v>
      </c>
      <c r="D49" s="4"/>
      <c r="E49" s="13"/>
      <c r="G49">
        <f t="shared" si="9"/>
        <v>5634</v>
      </c>
      <c r="K49">
        <f t="shared" si="8"/>
        <v>-2784</v>
      </c>
      <c r="L49" s="21"/>
      <c r="N49" s="13">
        <f t="shared" si="3"/>
        <v>5666</v>
      </c>
      <c r="Q49" s="14"/>
    </row>
    <row r="50" spans="1:17" x14ac:dyDescent="0.35">
      <c r="A50" s="31">
        <v>44</v>
      </c>
      <c r="B50" s="4">
        <f t="shared" si="4"/>
        <v>678720</v>
      </c>
      <c r="C50" s="21">
        <f t="shared" si="10"/>
        <v>597784</v>
      </c>
      <c r="D50" s="4"/>
      <c r="E50" s="13"/>
      <c r="G50">
        <f t="shared" si="9"/>
        <v>5634</v>
      </c>
      <c r="K50">
        <f t="shared" si="8"/>
        <v>-2784</v>
      </c>
      <c r="L50" s="21"/>
      <c r="N50" s="13">
        <f t="shared" si="3"/>
        <v>5666</v>
      </c>
      <c r="Q50" s="14"/>
    </row>
    <row r="51" spans="1:17" x14ac:dyDescent="0.35">
      <c r="A51" s="31">
        <v>45</v>
      </c>
      <c r="B51" s="4">
        <f t="shared" si="4"/>
        <v>681570</v>
      </c>
      <c r="C51" s="21">
        <f t="shared" si="10"/>
        <v>603450</v>
      </c>
      <c r="D51" s="4"/>
      <c r="E51" s="13"/>
      <c r="G51">
        <f t="shared" si="9"/>
        <v>5634</v>
      </c>
      <c r="K51">
        <f t="shared" si="8"/>
        <v>-2784</v>
      </c>
      <c r="L51" s="21"/>
      <c r="N51" s="13">
        <f t="shared" si="3"/>
        <v>5666</v>
      </c>
      <c r="Q51" s="14"/>
    </row>
    <row r="52" spans="1:17" x14ac:dyDescent="0.35">
      <c r="A52" s="31">
        <v>46</v>
      </c>
      <c r="B52" s="4">
        <f t="shared" si="4"/>
        <v>684420</v>
      </c>
      <c r="C52" s="21">
        <f t="shared" si="10"/>
        <v>609116</v>
      </c>
      <c r="D52" s="4"/>
      <c r="E52" s="13"/>
      <c r="G52">
        <f t="shared" si="9"/>
        <v>5634</v>
      </c>
      <c r="K52">
        <f t="shared" si="8"/>
        <v>-2784</v>
      </c>
      <c r="L52" s="21"/>
      <c r="N52" s="13">
        <f t="shared" si="3"/>
        <v>5666</v>
      </c>
      <c r="Q52" s="14"/>
    </row>
    <row r="53" spans="1:17" x14ac:dyDescent="0.35">
      <c r="A53" s="31">
        <v>47</v>
      </c>
      <c r="B53" s="4">
        <f t="shared" si="4"/>
        <v>687270</v>
      </c>
      <c r="C53" s="21">
        <f t="shared" si="10"/>
        <v>614782</v>
      </c>
      <c r="D53" s="4"/>
      <c r="E53" s="13"/>
      <c r="G53">
        <f t="shared" si="9"/>
        <v>5634</v>
      </c>
      <c r="K53">
        <f t="shared" si="8"/>
        <v>-2784</v>
      </c>
      <c r="L53" s="21"/>
      <c r="N53" s="13">
        <f t="shared" si="3"/>
        <v>5666</v>
      </c>
      <c r="Q53" s="14"/>
    </row>
    <row r="54" spans="1:17" x14ac:dyDescent="0.35">
      <c r="A54" s="31">
        <v>48</v>
      </c>
      <c r="B54" s="4">
        <f t="shared" si="4"/>
        <v>690120</v>
      </c>
      <c r="C54" s="21">
        <f t="shared" si="10"/>
        <v>620448</v>
      </c>
      <c r="D54" s="4"/>
      <c r="E54" s="13"/>
      <c r="G54">
        <f t="shared" si="9"/>
        <v>5634</v>
      </c>
      <c r="K54">
        <f t="shared" si="8"/>
        <v>-2784</v>
      </c>
      <c r="L54" s="21"/>
      <c r="N54" s="13">
        <f t="shared" si="3"/>
        <v>5666</v>
      </c>
      <c r="Q54" s="14"/>
    </row>
    <row r="55" spans="1:17" x14ac:dyDescent="0.35">
      <c r="A55" s="31">
        <v>49</v>
      </c>
      <c r="B55" s="4">
        <f t="shared" si="4"/>
        <v>692970</v>
      </c>
      <c r="C55" s="21">
        <f t="shared" si="10"/>
        <v>626114</v>
      </c>
      <c r="D55" s="4"/>
      <c r="E55" s="13"/>
      <c r="G55">
        <f t="shared" si="9"/>
        <v>5634</v>
      </c>
      <c r="K55">
        <f t="shared" si="8"/>
        <v>-2784</v>
      </c>
      <c r="L55" s="21"/>
      <c r="N55" s="13">
        <f t="shared" si="3"/>
        <v>5666</v>
      </c>
      <c r="Q55" s="14"/>
    </row>
    <row r="56" spans="1:17" x14ac:dyDescent="0.35">
      <c r="A56" s="31">
        <v>50</v>
      </c>
      <c r="B56" s="4">
        <f t="shared" si="4"/>
        <v>695820</v>
      </c>
      <c r="C56" s="21">
        <f t="shared" si="10"/>
        <v>631780</v>
      </c>
      <c r="D56" s="4"/>
      <c r="E56" s="13"/>
      <c r="G56">
        <f t="shared" si="9"/>
        <v>5634</v>
      </c>
      <c r="K56">
        <f t="shared" si="8"/>
        <v>-2784</v>
      </c>
      <c r="L56" s="21"/>
      <c r="N56" s="13">
        <f t="shared" si="3"/>
        <v>5666</v>
      </c>
      <c r="Q56" s="14"/>
    </row>
    <row r="57" spans="1:17" x14ac:dyDescent="0.35">
      <c r="A57" s="31">
        <v>51</v>
      </c>
      <c r="B57" s="4">
        <f>SUM(E57:J57)+B56</f>
        <v>697875</v>
      </c>
      <c r="C57" s="21">
        <f t="shared" si="10"/>
        <v>633446</v>
      </c>
      <c r="D57" s="4"/>
      <c r="E57" s="13"/>
      <c r="H57">
        <f>H4</f>
        <v>4857</v>
      </c>
      <c r="J57">
        <f>-SUM(I7:K56)</f>
        <v>-2802</v>
      </c>
      <c r="L57" s="21"/>
      <c r="N57" s="13"/>
      <c r="O57">
        <f>O4</f>
        <v>1666</v>
      </c>
      <c r="Q57" s="14"/>
    </row>
    <row r="58" spans="1:17" x14ac:dyDescent="0.35">
      <c r="A58" s="31">
        <v>52</v>
      </c>
      <c r="B58" s="4">
        <f t="shared" ref="B58:B81" si="11">SUM(E58:K58)+B57</f>
        <v>702732</v>
      </c>
      <c r="C58" s="21">
        <f t="shared" si="10"/>
        <v>635112</v>
      </c>
      <c r="D58" s="4"/>
      <c r="E58" s="13"/>
      <c r="H58">
        <f>H57</f>
        <v>4857</v>
      </c>
      <c r="L58" s="21"/>
      <c r="N58" s="13"/>
      <c r="O58">
        <f>O57</f>
        <v>1666</v>
      </c>
      <c r="Q58" s="14"/>
    </row>
    <row r="59" spans="1:17" x14ac:dyDescent="0.35">
      <c r="A59" s="31">
        <v>53</v>
      </c>
      <c r="B59" s="4">
        <f t="shared" si="11"/>
        <v>707589</v>
      </c>
      <c r="C59" s="21">
        <f t="shared" si="10"/>
        <v>636778</v>
      </c>
      <c r="D59" s="4"/>
      <c r="E59" s="13"/>
      <c r="H59">
        <f t="shared" ref="H59:H81" si="12">H58</f>
        <v>4857</v>
      </c>
      <c r="L59" s="21"/>
      <c r="N59" s="13"/>
      <c r="O59">
        <f t="shared" ref="O59:O81" si="13">O58</f>
        <v>1666</v>
      </c>
      <c r="Q59" s="14"/>
    </row>
    <row r="60" spans="1:17" x14ac:dyDescent="0.35">
      <c r="A60" s="31">
        <v>54</v>
      </c>
      <c r="B60" s="4">
        <f t="shared" si="11"/>
        <v>712446</v>
      </c>
      <c r="C60" s="21">
        <f t="shared" si="10"/>
        <v>638444</v>
      </c>
      <c r="D60" s="4"/>
      <c r="E60" s="13"/>
      <c r="H60">
        <f t="shared" si="12"/>
        <v>4857</v>
      </c>
      <c r="L60" s="21"/>
      <c r="N60" s="13"/>
      <c r="O60">
        <f t="shared" si="13"/>
        <v>1666</v>
      </c>
      <c r="Q60" s="14"/>
    </row>
    <row r="61" spans="1:17" x14ac:dyDescent="0.35">
      <c r="A61" s="31">
        <v>55</v>
      </c>
      <c r="B61" s="4">
        <f t="shared" si="11"/>
        <v>717303</v>
      </c>
      <c r="C61" s="21">
        <f t="shared" si="10"/>
        <v>640110</v>
      </c>
      <c r="D61" s="4"/>
      <c r="E61" s="13"/>
      <c r="H61">
        <f t="shared" si="12"/>
        <v>4857</v>
      </c>
      <c r="L61" s="21"/>
      <c r="N61" s="13"/>
      <c r="O61">
        <f t="shared" si="13"/>
        <v>1666</v>
      </c>
      <c r="Q61" s="14"/>
    </row>
    <row r="62" spans="1:17" x14ac:dyDescent="0.35">
      <c r="A62" s="31">
        <v>56</v>
      </c>
      <c r="B62" s="4">
        <f t="shared" si="11"/>
        <v>722160</v>
      </c>
      <c r="C62" s="21">
        <f t="shared" si="10"/>
        <v>641776</v>
      </c>
      <c r="D62" s="4"/>
      <c r="E62" s="13"/>
      <c r="H62">
        <f t="shared" si="12"/>
        <v>4857</v>
      </c>
      <c r="L62" s="21"/>
      <c r="N62" s="13"/>
      <c r="O62">
        <f t="shared" si="13"/>
        <v>1666</v>
      </c>
      <c r="Q62" s="14"/>
    </row>
    <row r="63" spans="1:17" x14ac:dyDescent="0.35">
      <c r="A63" s="31">
        <v>57</v>
      </c>
      <c r="B63" s="4">
        <f t="shared" si="11"/>
        <v>727017</v>
      </c>
      <c r="C63" s="21">
        <f t="shared" si="10"/>
        <v>643442</v>
      </c>
      <c r="D63" s="4"/>
      <c r="E63" s="13"/>
      <c r="H63">
        <f t="shared" si="12"/>
        <v>4857</v>
      </c>
      <c r="L63" s="21"/>
      <c r="N63" s="13"/>
      <c r="O63">
        <f t="shared" si="13"/>
        <v>1666</v>
      </c>
      <c r="Q63" s="14"/>
    </row>
    <row r="64" spans="1:17" x14ac:dyDescent="0.35">
      <c r="A64" s="31">
        <v>58</v>
      </c>
      <c r="B64" s="4">
        <f t="shared" si="11"/>
        <v>731874</v>
      </c>
      <c r="C64" s="21">
        <f t="shared" si="10"/>
        <v>645108</v>
      </c>
      <c r="D64" s="4"/>
      <c r="E64" s="13"/>
      <c r="H64">
        <f t="shared" si="12"/>
        <v>4857</v>
      </c>
      <c r="L64" s="21"/>
      <c r="N64" s="13"/>
      <c r="O64">
        <f t="shared" si="13"/>
        <v>1666</v>
      </c>
      <c r="Q64" s="14"/>
    </row>
    <row r="65" spans="1:17" x14ac:dyDescent="0.35">
      <c r="A65" s="31">
        <v>59</v>
      </c>
      <c r="B65" s="4">
        <f t="shared" si="11"/>
        <v>736731</v>
      </c>
      <c r="C65" s="21">
        <f t="shared" si="10"/>
        <v>646774</v>
      </c>
      <c r="D65" s="4"/>
      <c r="E65" s="13"/>
      <c r="H65">
        <f t="shared" si="12"/>
        <v>4857</v>
      </c>
      <c r="L65" s="21"/>
      <c r="N65" s="13"/>
      <c r="O65">
        <f t="shared" si="13"/>
        <v>1666</v>
      </c>
      <c r="Q65" s="14"/>
    </row>
    <row r="66" spans="1:17" x14ac:dyDescent="0.35">
      <c r="A66" s="31">
        <v>60</v>
      </c>
      <c r="B66" s="4">
        <f t="shared" si="11"/>
        <v>741588</v>
      </c>
      <c r="C66" s="21">
        <f t="shared" si="10"/>
        <v>648440</v>
      </c>
      <c r="D66" s="4"/>
      <c r="E66" s="13"/>
      <c r="H66">
        <f t="shared" si="12"/>
        <v>4857</v>
      </c>
      <c r="L66" s="21"/>
      <c r="N66" s="13"/>
      <c r="O66">
        <f t="shared" si="13"/>
        <v>1666</v>
      </c>
      <c r="Q66" s="14"/>
    </row>
    <row r="67" spans="1:17" x14ac:dyDescent="0.35">
      <c r="A67" s="31">
        <v>61</v>
      </c>
      <c r="B67" s="4">
        <f t="shared" si="11"/>
        <v>746445</v>
      </c>
      <c r="C67" s="21">
        <f t="shared" si="10"/>
        <v>650106</v>
      </c>
      <c r="D67" s="4"/>
      <c r="E67" s="13"/>
      <c r="H67">
        <f t="shared" si="12"/>
        <v>4857</v>
      </c>
      <c r="L67" s="21"/>
      <c r="N67" s="13"/>
      <c r="O67">
        <f t="shared" si="13"/>
        <v>1666</v>
      </c>
      <c r="Q67" s="14"/>
    </row>
    <row r="68" spans="1:17" x14ac:dyDescent="0.35">
      <c r="A68" s="31">
        <v>62</v>
      </c>
      <c r="B68" s="4">
        <f t="shared" si="11"/>
        <v>751302</v>
      </c>
      <c r="C68" s="21">
        <f t="shared" si="10"/>
        <v>651772</v>
      </c>
      <c r="D68" s="4"/>
      <c r="E68" s="13"/>
      <c r="H68">
        <f t="shared" si="12"/>
        <v>4857</v>
      </c>
      <c r="L68" s="21"/>
      <c r="N68" s="13"/>
      <c r="O68">
        <f t="shared" si="13"/>
        <v>1666</v>
      </c>
      <c r="Q68" s="14"/>
    </row>
    <row r="69" spans="1:17" x14ac:dyDescent="0.35">
      <c r="A69" s="31">
        <v>63</v>
      </c>
      <c r="B69" s="4">
        <f t="shared" si="11"/>
        <v>756159</v>
      </c>
      <c r="C69" s="21">
        <f t="shared" si="10"/>
        <v>653438</v>
      </c>
      <c r="D69" s="4"/>
      <c r="E69" s="13"/>
      <c r="H69">
        <f t="shared" si="12"/>
        <v>4857</v>
      </c>
      <c r="L69" s="21"/>
      <c r="N69" s="13"/>
      <c r="O69">
        <f t="shared" si="13"/>
        <v>1666</v>
      </c>
      <c r="Q69" s="14"/>
    </row>
    <row r="70" spans="1:17" x14ac:dyDescent="0.35">
      <c r="A70" s="31">
        <v>64</v>
      </c>
      <c r="B70" s="4">
        <f t="shared" si="11"/>
        <v>761016</v>
      </c>
      <c r="C70" s="21">
        <f t="shared" si="10"/>
        <v>655104</v>
      </c>
      <c r="D70" s="4"/>
      <c r="E70" s="13"/>
      <c r="H70">
        <f t="shared" si="12"/>
        <v>4857</v>
      </c>
      <c r="L70" s="21"/>
      <c r="N70" s="13"/>
      <c r="O70">
        <f t="shared" si="13"/>
        <v>1666</v>
      </c>
      <c r="Q70" s="14"/>
    </row>
    <row r="71" spans="1:17" x14ac:dyDescent="0.35">
      <c r="A71" s="31">
        <v>65</v>
      </c>
      <c r="B71" s="4">
        <f t="shared" si="11"/>
        <v>765873</v>
      </c>
      <c r="C71" s="21">
        <f t="shared" si="10"/>
        <v>656770</v>
      </c>
      <c r="D71" s="4"/>
      <c r="E71" s="13"/>
      <c r="H71">
        <f t="shared" si="12"/>
        <v>4857</v>
      </c>
      <c r="L71" s="21"/>
      <c r="N71" s="13"/>
      <c r="O71">
        <f t="shared" si="13"/>
        <v>1666</v>
      </c>
      <c r="Q71" s="14"/>
    </row>
    <row r="72" spans="1:17" x14ac:dyDescent="0.35">
      <c r="A72" s="31">
        <v>66</v>
      </c>
      <c r="B72" s="4">
        <f t="shared" si="11"/>
        <v>770730</v>
      </c>
      <c r="C72" s="21">
        <f t="shared" ref="C72:C81" si="14">SUM(N72:P72)+C71</f>
        <v>658436</v>
      </c>
      <c r="D72" s="4"/>
      <c r="E72" s="13"/>
      <c r="H72">
        <f t="shared" si="12"/>
        <v>4857</v>
      </c>
      <c r="L72" s="21"/>
      <c r="N72" s="13"/>
      <c r="O72">
        <f t="shared" si="13"/>
        <v>1666</v>
      </c>
      <c r="Q72" s="14"/>
    </row>
    <row r="73" spans="1:17" x14ac:dyDescent="0.35">
      <c r="A73" s="31">
        <v>67</v>
      </c>
      <c r="B73" s="4">
        <f t="shared" si="11"/>
        <v>775587</v>
      </c>
      <c r="C73" s="21">
        <f t="shared" si="14"/>
        <v>660102</v>
      </c>
      <c r="D73" s="4"/>
      <c r="E73" s="13"/>
      <c r="H73">
        <f t="shared" si="12"/>
        <v>4857</v>
      </c>
      <c r="L73" s="21"/>
      <c r="N73" s="13"/>
      <c r="O73">
        <f t="shared" si="13"/>
        <v>1666</v>
      </c>
      <c r="Q73" s="14"/>
    </row>
    <row r="74" spans="1:17" x14ac:dyDescent="0.35">
      <c r="A74" s="31">
        <v>68</v>
      </c>
      <c r="B74" s="4">
        <f t="shared" si="11"/>
        <v>780444</v>
      </c>
      <c r="C74" s="21">
        <f t="shared" si="14"/>
        <v>661768</v>
      </c>
      <c r="D74" s="4"/>
      <c r="E74" s="13"/>
      <c r="H74">
        <f t="shared" si="12"/>
        <v>4857</v>
      </c>
      <c r="L74" s="21"/>
      <c r="N74" s="13"/>
      <c r="O74">
        <f t="shared" si="13"/>
        <v>1666</v>
      </c>
      <c r="Q74" s="14"/>
    </row>
    <row r="75" spans="1:17" x14ac:dyDescent="0.35">
      <c r="A75" s="31">
        <v>69</v>
      </c>
      <c r="B75" s="4">
        <f t="shared" si="11"/>
        <v>785301</v>
      </c>
      <c r="C75" s="21">
        <f t="shared" si="14"/>
        <v>663434</v>
      </c>
      <c r="D75" s="4"/>
      <c r="E75" s="13"/>
      <c r="H75">
        <f t="shared" si="12"/>
        <v>4857</v>
      </c>
      <c r="L75" s="21"/>
      <c r="N75" s="13"/>
      <c r="O75">
        <f t="shared" si="13"/>
        <v>1666</v>
      </c>
      <c r="Q75" s="14"/>
    </row>
    <row r="76" spans="1:17" x14ac:dyDescent="0.35">
      <c r="A76" s="31">
        <v>70</v>
      </c>
      <c r="B76" s="4">
        <f t="shared" si="11"/>
        <v>790158</v>
      </c>
      <c r="C76" s="21">
        <f t="shared" si="14"/>
        <v>665100</v>
      </c>
      <c r="D76" s="4"/>
      <c r="E76" s="13"/>
      <c r="H76">
        <f t="shared" si="12"/>
        <v>4857</v>
      </c>
      <c r="L76" s="21"/>
      <c r="N76" s="13"/>
      <c r="O76">
        <f t="shared" si="13"/>
        <v>1666</v>
      </c>
      <c r="Q76" s="14"/>
    </row>
    <row r="77" spans="1:17" x14ac:dyDescent="0.35">
      <c r="A77" s="31">
        <v>71</v>
      </c>
      <c r="B77" s="4">
        <f t="shared" si="11"/>
        <v>795015</v>
      </c>
      <c r="C77" s="21">
        <f t="shared" si="14"/>
        <v>666766</v>
      </c>
      <c r="D77" s="4"/>
      <c r="E77" s="13"/>
      <c r="H77">
        <f t="shared" si="12"/>
        <v>4857</v>
      </c>
      <c r="L77" s="21"/>
      <c r="N77" s="13"/>
      <c r="O77">
        <f t="shared" si="13"/>
        <v>1666</v>
      </c>
      <c r="Q77" s="14"/>
    </row>
    <row r="78" spans="1:17" x14ac:dyDescent="0.35">
      <c r="A78" s="31">
        <v>72</v>
      </c>
      <c r="B78" s="4">
        <f t="shared" si="11"/>
        <v>799872</v>
      </c>
      <c r="C78" s="21">
        <f t="shared" si="14"/>
        <v>668432</v>
      </c>
      <c r="D78" s="4"/>
      <c r="E78" s="13"/>
      <c r="H78">
        <f t="shared" si="12"/>
        <v>4857</v>
      </c>
      <c r="L78" s="21"/>
      <c r="N78" s="13"/>
      <c r="O78">
        <f t="shared" si="13"/>
        <v>1666</v>
      </c>
      <c r="Q78" s="14"/>
    </row>
    <row r="79" spans="1:17" x14ac:dyDescent="0.35">
      <c r="A79" s="31">
        <v>73</v>
      </c>
      <c r="B79" s="4">
        <f t="shared" si="11"/>
        <v>804729</v>
      </c>
      <c r="C79" s="21">
        <f t="shared" si="14"/>
        <v>670098</v>
      </c>
      <c r="D79" s="4"/>
      <c r="E79" s="13"/>
      <c r="H79">
        <f t="shared" si="12"/>
        <v>4857</v>
      </c>
      <c r="L79" s="21"/>
      <c r="N79" s="13"/>
      <c r="O79">
        <f t="shared" si="13"/>
        <v>1666</v>
      </c>
      <c r="Q79" s="14"/>
    </row>
    <row r="80" spans="1:17" x14ac:dyDescent="0.35">
      <c r="A80" s="31">
        <v>74</v>
      </c>
      <c r="B80" s="4">
        <f t="shared" si="11"/>
        <v>809586</v>
      </c>
      <c r="C80" s="21">
        <f t="shared" si="14"/>
        <v>671764</v>
      </c>
      <c r="D80" s="4"/>
      <c r="E80" s="13"/>
      <c r="H80">
        <f t="shared" si="12"/>
        <v>4857</v>
      </c>
      <c r="L80" s="21"/>
      <c r="N80" s="13"/>
      <c r="O80">
        <f t="shared" si="13"/>
        <v>1666</v>
      </c>
      <c r="Q80" s="14"/>
    </row>
    <row r="81" spans="1:17" x14ac:dyDescent="0.35">
      <c r="A81" s="32">
        <v>75</v>
      </c>
      <c r="B81" s="17">
        <f t="shared" si="11"/>
        <v>814443</v>
      </c>
      <c r="C81" s="22">
        <f t="shared" si="14"/>
        <v>673430</v>
      </c>
      <c r="D81" s="4"/>
      <c r="E81" s="15"/>
      <c r="F81" s="16"/>
      <c r="G81" s="16"/>
      <c r="H81" s="16">
        <f t="shared" si="12"/>
        <v>4857</v>
      </c>
      <c r="I81" s="16"/>
      <c r="J81" s="16"/>
      <c r="K81" s="16"/>
      <c r="L81" s="22"/>
      <c r="N81" s="15"/>
      <c r="O81" s="16">
        <f t="shared" si="13"/>
        <v>1666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46BC-0665-4D8C-B58B-7A0C5A10C32D}">
  <dimension ref="A1"/>
  <sheetViews>
    <sheetView zoomScale="180" zoomScaleNormal="180" workbookViewId="0">
      <selection activeCell="C26" sqref="C26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979DB-F68B-418A-A86C-7481C75F23D4}">
  <dimension ref="A1:Q82"/>
  <sheetViews>
    <sheetView workbookViewId="0">
      <selection activeCell="J59" sqref="J59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3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8733</v>
      </c>
      <c r="F4" s="6">
        <f>'Kr pr. dyr, sone 5'!F4</f>
        <v>7111</v>
      </c>
      <c r="G4" s="6">
        <f>'Kr pr. dyr, sone 5'!G4</f>
        <v>5634</v>
      </c>
      <c r="H4" s="6">
        <f>'Kr pr. dyr, sone 5'!H4</f>
        <v>4857</v>
      </c>
      <c r="I4" s="6">
        <f>I3*J4</f>
        <v>20340</v>
      </c>
      <c r="J4" s="6">
        <f>'Kr pr. dyr, sone 5'!J4</f>
        <v>3390</v>
      </c>
      <c r="K4" s="6">
        <f>'Kr pr. dyr, sone 5'!K4</f>
        <v>-2784</v>
      </c>
      <c r="L4" s="6">
        <f>'Satsar 2024'!B28</f>
        <v>58220</v>
      </c>
      <c r="N4" s="6">
        <f>'Kr pr. dyr, sone 5'!N4</f>
        <v>5666</v>
      </c>
      <c r="O4" s="6">
        <f>'Kr pr. dyr, sone 5'!O4</f>
        <v>1666</v>
      </c>
      <c r="P4" s="6">
        <f>6*Q4</f>
        <v>39792</v>
      </c>
      <c r="Q4" s="23">
        <f>'Satsar 2024'!B41</f>
        <v>6632</v>
      </c>
    </row>
    <row r="5" spans="1:17" x14ac:dyDescent="0.35">
      <c r="A5" s="30" t="s">
        <v>16</v>
      </c>
      <c r="L5">
        <f>L4*5</f>
        <v>291100</v>
      </c>
      <c r="Q5">
        <f>Q4*40</f>
        <v>265280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70" si="0">SUM(E7:L7)</f>
        <v>66953</v>
      </c>
      <c r="C7" s="21">
        <f t="shared" ref="C7:C70" si="1">SUM(N7:P7)</f>
        <v>5666</v>
      </c>
      <c r="D7" s="4"/>
      <c r="E7" s="13">
        <f>E4</f>
        <v>8733</v>
      </c>
      <c r="L7" s="14">
        <f>L4</f>
        <v>58220</v>
      </c>
      <c r="N7" s="10">
        <f>N4</f>
        <v>5666</v>
      </c>
      <c r="O7" s="11"/>
      <c r="P7" s="11"/>
      <c r="Q7" s="12"/>
    </row>
    <row r="8" spans="1:17" x14ac:dyDescent="0.35">
      <c r="A8" s="31">
        <v>2</v>
      </c>
      <c r="B8" s="4">
        <f t="shared" si="0"/>
        <v>66953</v>
      </c>
      <c r="C8" s="21">
        <f t="shared" si="1"/>
        <v>5666</v>
      </c>
      <c r="D8" s="4"/>
      <c r="E8" s="13">
        <f>E7</f>
        <v>8733</v>
      </c>
      <c r="L8" s="14">
        <f>L7</f>
        <v>58220</v>
      </c>
      <c r="N8" s="13">
        <f>N7</f>
        <v>5666</v>
      </c>
      <c r="Q8" s="14"/>
    </row>
    <row r="9" spans="1:17" x14ac:dyDescent="0.35">
      <c r="A9" s="31">
        <v>3</v>
      </c>
      <c r="B9" s="4">
        <f t="shared" si="0"/>
        <v>66953</v>
      </c>
      <c r="C9" s="21">
        <f t="shared" si="1"/>
        <v>5666</v>
      </c>
      <c r="D9" s="4"/>
      <c r="E9" s="13">
        <f t="shared" ref="E9:E20" si="2">E8</f>
        <v>8733</v>
      </c>
      <c r="L9" s="14">
        <f t="shared" ref="L9:L11" si="3">L8</f>
        <v>58220</v>
      </c>
      <c r="N9" s="13">
        <f t="shared" ref="N9:N56" si="4">N8</f>
        <v>5666</v>
      </c>
      <c r="Q9" s="14"/>
    </row>
    <row r="10" spans="1:17" x14ac:dyDescent="0.35">
      <c r="A10" s="31">
        <v>4</v>
      </c>
      <c r="B10" s="4">
        <f t="shared" si="0"/>
        <v>66953</v>
      </c>
      <c r="C10" s="21">
        <f t="shared" si="1"/>
        <v>5666</v>
      </c>
      <c r="D10" s="4"/>
      <c r="E10" s="13">
        <f t="shared" si="2"/>
        <v>8733</v>
      </c>
      <c r="L10" s="14">
        <f t="shared" si="3"/>
        <v>58220</v>
      </c>
      <c r="N10" s="13">
        <f t="shared" si="4"/>
        <v>5666</v>
      </c>
      <c r="Q10" s="14"/>
    </row>
    <row r="11" spans="1:17" x14ac:dyDescent="0.35">
      <c r="A11" s="31">
        <v>5</v>
      </c>
      <c r="B11" s="4">
        <f t="shared" si="0"/>
        <v>66953</v>
      </c>
      <c r="C11" s="21">
        <f t="shared" si="1"/>
        <v>5666</v>
      </c>
      <c r="D11" s="4"/>
      <c r="E11" s="13">
        <f t="shared" si="2"/>
        <v>8733</v>
      </c>
      <c r="L11" s="14">
        <f t="shared" si="3"/>
        <v>58220</v>
      </c>
      <c r="N11" s="13">
        <f t="shared" si="4"/>
        <v>5666</v>
      </c>
      <c r="Q11" s="14"/>
    </row>
    <row r="12" spans="1:17" x14ac:dyDescent="0.35">
      <c r="A12" s="31">
        <v>6</v>
      </c>
      <c r="B12" s="4">
        <f t="shared" si="0"/>
        <v>29073</v>
      </c>
      <c r="C12" s="21">
        <f t="shared" si="1"/>
        <v>45458</v>
      </c>
      <c r="D12" s="4"/>
      <c r="E12" s="13">
        <f t="shared" si="2"/>
        <v>8733</v>
      </c>
      <c r="I12">
        <f>I4</f>
        <v>20340</v>
      </c>
      <c r="L12" s="21"/>
      <c r="N12" s="13">
        <f t="shared" si="4"/>
        <v>5666</v>
      </c>
      <c r="P12">
        <f>P4</f>
        <v>39792</v>
      </c>
      <c r="Q12" s="14"/>
    </row>
    <row r="13" spans="1:17" x14ac:dyDescent="0.35">
      <c r="A13" s="31">
        <v>7</v>
      </c>
      <c r="B13" s="4">
        <f t="shared" si="0"/>
        <v>12123</v>
      </c>
      <c r="C13" s="21">
        <f t="shared" si="1"/>
        <v>12298</v>
      </c>
      <c r="D13" s="4"/>
      <c r="E13" s="13">
        <f t="shared" si="2"/>
        <v>8733</v>
      </c>
      <c r="J13">
        <f>J4</f>
        <v>3390</v>
      </c>
      <c r="L13" s="21"/>
      <c r="N13" s="13">
        <f t="shared" si="4"/>
        <v>5666</v>
      </c>
      <c r="P13" s="4">
        <f>Q4</f>
        <v>6632</v>
      </c>
      <c r="Q13" s="14"/>
    </row>
    <row r="14" spans="1:17" x14ac:dyDescent="0.35">
      <c r="A14" s="31">
        <v>8</v>
      </c>
      <c r="B14" s="4">
        <f t="shared" si="0"/>
        <v>12123</v>
      </c>
      <c r="C14" s="21">
        <f t="shared" si="1"/>
        <v>12298</v>
      </c>
      <c r="D14" s="4"/>
      <c r="E14" s="13">
        <f t="shared" si="2"/>
        <v>8733</v>
      </c>
      <c r="J14">
        <f t="shared" ref="J14:J29" si="5">J13</f>
        <v>3390</v>
      </c>
      <c r="L14" s="21"/>
      <c r="N14" s="13">
        <f t="shared" si="4"/>
        <v>5666</v>
      </c>
      <c r="P14" s="4">
        <f>P13</f>
        <v>6632</v>
      </c>
      <c r="Q14" s="14"/>
    </row>
    <row r="15" spans="1:17" x14ac:dyDescent="0.35">
      <c r="A15" s="31">
        <v>9</v>
      </c>
      <c r="B15" s="4">
        <f t="shared" si="0"/>
        <v>12123</v>
      </c>
      <c r="C15" s="21">
        <f t="shared" si="1"/>
        <v>12298</v>
      </c>
      <c r="D15" s="4"/>
      <c r="E15" s="13">
        <f t="shared" si="2"/>
        <v>8733</v>
      </c>
      <c r="J15">
        <f t="shared" si="5"/>
        <v>3390</v>
      </c>
      <c r="L15" s="21"/>
      <c r="N15" s="13">
        <f t="shared" si="4"/>
        <v>5666</v>
      </c>
      <c r="P15" s="4">
        <f t="shared" ref="P15:P46" si="6">P14</f>
        <v>6632</v>
      </c>
      <c r="Q15" s="14"/>
    </row>
    <row r="16" spans="1:17" x14ac:dyDescent="0.35">
      <c r="A16" s="31">
        <v>10</v>
      </c>
      <c r="B16" s="4">
        <f t="shared" si="0"/>
        <v>12123</v>
      </c>
      <c r="C16" s="21">
        <f t="shared" si="1"/>
        <v>12298</v>
      </c>
      <c r="D16" s="4"/>
      <c r="E16" s="13">
        <f t="shared" si="2"/>
        <v>8733</v>
      </c>
      <c r="J16">
        <f t="shared" si="5"/>
        <v>3390</v>
      </c>
      <c r="L16" s="21"/>
      <c r="N16" s="13">
        <f t="shared" si="4"/>
        <v>5666</v>
      </c>
      <c r="P16" s="4">
        <f t="shared" si="6"/>
        <v>6632</v>
      </c>
      <c r="Q16" s="14"/>
    </row>
    <row r="17" spans="1:17" x14ac:dyDescent="0.35">
      <c r="A17" s="31">
        <v>11</v>
      </c>
      <c r="B17" s="4">
        <f t="shared" si="0"/>
        <v>12123</v>
      </c>
      <c r="C17" s="21">
        <f t="shared" si="1"/>
        <v>12298</v>
      </c>
      <c r="D17" s="4"/>
      <c r="E17" s="13">
        <f t="shared" si="2"/>
        <v>8733</v>
      </c>
      <c r="J17">
        <f t="shared" si="5"/>
        <v>3390</v>
      </c>
      <c r="L17" s="21"/>
      <c r="N17" s="13">
        <f t="shared" si="4"/>
        <v>5666</v>
      </c>
      <c r="P17" s="4">
        <f t="shared" si="6"/>
        <v>6632</v>
      </c>
      <c r="Q17" s="14"/>
    </row>
    <row r="18" spans="1:17" x14ac:dyDescent="0.35">
      <c r="A18" s="31">
        <v>12</v>
      </c>
      <c r="B18" s="4">
        <f t="shared" si="0"/>
        <v>12123</v>
      </c>
      <c r="C18" s="21">
        <f t="shared" si="1"/>
        <v>12298</v>
      </c>
      <c r="D18" s="4"/>
      <c r="E18" s="13">
        <f t="shared" si="2"/>
        <v>8733</v>
      </c>
      <c r="J18">
        <f t="shared" si="5"/>
        <v>3390</v>
      </c>
      <c r="L18" s="21"/>
      <c r="N18" s="13">
        <f t="shared" si="4"/>
        <v>5666</v>
      </c>
      <c r="P18" s="4">
        <f t="shared" si="6"/>
        <v>6632</v>
      </c>
      <c r="Q18" s="14"/>
    </row>
    <row r="19" spans="1:17" x14ac:dyDescent="0.35">
      <c r="A19" s="31">
        <v>13</v>
      </c>
      <c r="B19" s="4">
        <f t="shared" si="0"/>
        <v>12123</v>
      </c>
      <c r="C19" s="21">
        <f t="shared" si="1"/>
        <v>12298</v>
      </c>
      <c r="D19" s="4"/>
      <c r="E19" s="13">
        <f t="shared" si="2"/>
        <v>8733</v>
      </c>
      <c r="J19">
        <f t="shared" si="5"/>
        <v>3390</v>
      </c>
      <c r="L19" s="21"/>
      <c r="N19" s="13">
        <f t="shared" si="4"/>
        <v>5666</v>
      </c>
      <c r="P19" s="4">
        <f t="shared" si="6"/>
        <v>6632</v>
      </c>
      <c r="Q19" s="14"/>
    </row>
    <row r="20" spans="1:17" x14ac:dyDescent="0.35">
      <c r="A20" s="31">
        <v>14</v>
      </c>
      <c r="B20" s="4">
        <f t="shared" si="0"/>
        <v>12123</v>
      </c>
      <c r="C20" s="21">
        <f t="shared" si="1"/>
        <v>12298</v>
      </c>
      <c r="D20" s="4"/>
      <c r="E20" s="13">
        <f t="shared" si="2"/>
        <v>8733</v>
      </c>
      <c r="J20">
        <f t="shared" si="5"/>
        <v>3390</v>
      </c>
      <c r="L20" s="21"/>
      <c r="N20" s="13">
        <f t="shared" si="4"/>
        <v>5666</v>
      </c>
      <c r="P20" s="4">
        <f t="shared" si="6"/>
        <v>6632</v>
      </c>
      <c r="Q20" s="14"/>
    </row>
    <row r="21" spans="1:17" x14ac:dyDescent="0.35">
      <c r="A21" s="31">
        <v>15</v>
      </c>
      <c r="B21" s="4">
        <f t="shared" si="0"/>
        <v>10501</v>
      </c>
      <c r="C21" s="21">
        <f t="shared" si="1"/>
        <v>12298</v>
      </c>
      <c r="D21" s="4"/>
      <c r="E21" s="13"/>
      <c r="F21">
        <f>F4</f>
        <v>7111</v>
      </c>
      <c r="J21">
        <f t="shared" si="5"/>
        <v>3390</v>
      </c>
      <c r="L21" s="21"/>
      <c r="N21" s="13">
        <f t="shared" si="4"/>
        <v>5666</v>
      </c>
      <c r="P21" s="4">
        <f t="shared" si="6"/>
        <v>6632</v>
      </c>
      <c r="Q21" s="14"/>
    </row>
    <row r="22" spans="1:17" x14ac:dyDescent="0.35">
      <c r="A22" s="31">
        <v>16</v>
      </c>
      <c r="B22" s="4">
        <f t="shared" si="0"/>
        <v>10501</v>
      </c>
      <c r="C22" s="21">
        <f t="shared" si="1"/>
        <v>12298</v>
      </c>
      <c r="D22" s="4"/>
      <c r="E22" s="13"/>
      <c r="F22">
        <f>F21</f>
        <v>7111</v>
      </c>
      <c r="J22">
        <f t="shared" si="5"/>
        <v>3390</v>
      </c>
      <c r="L22" s="21"/>
      <c r="N22" s="13">
        <f t="shared" si="4"/>
        <v>5666</v>
      </c>
      <c r="P22" s="4">
        <f t="shared" si="6"/>
        <v>6632</v>
      </c>
      <c r="Q22" s="14"/>
    </row>
    <row r="23" spans="1:17" x14ac:dyDescent="0.35">
      <c r="A23" s="31">
        <v>17</v>
      </c>
      <c r="B23" s="4">
        <f t="shared" si="0"/>
        <v>10501</v>
      </c>
      <c r="C23" s="21">
        <f t="shared" si="1"/>
        <v>12298</v>
      </c>
      <c r="D23" s="4"/>
      <c r="E23" s="13"/>
      <c r="F23">
        <f t="shared" ref="F23:F36" si="7">F22</f>
        <v>7111</v>
      </c>
      <c r="J23">
        <f t="shared" si="5"/>
        <v>3390</v>
      </c>
      <c r="L23" s="21"/>
      <c r="N23" s="13">
        <f t="shared" si="4"/>
        <v>5666</v>
      </c>
      <c r="P23" s="4">
        <f t="shared" si="6"/>
        <v>6632</v>
      </c>
      <c r="Q23" s="14"/>
    </row>
    <row r="24" spans="1:17" x14ac:dyDescent="0.35">
      <c r="A24" s="31">
        <v>18</v>
      </c>
      <c r="B24" s="4">
        <f t="shared" si="0"/>
        <v>10501</v>
      </c>
      <c r="C24" s="21">
        <f t="shared" si="1"/>
        <v>12298</v>
      </c>
      <c r="D24" s="4"/>
      <c r="E24" s="13"/>
      <c r="F24">
        <f t="shared" si="7"/>
        <v>7111</v>
      </c>
      <c r="J24">
        <f t="shared" si="5"/>
        <v>3390</v>
      </c>
      <c r="L24" s="21"/>
      <c r="N24" s="13">
        <f t="shared" si="4"/>
        <v>5666</v>
      </c>
      <c r="P24" s="4">
        <f t="shared" si="6"/>
        <v>6632</v>
      </c>
      <c r="Q24" s="14"/>
    </row>
    <row r="25" spans="1:17" x14ac:dyDescent="0.35">
      <c r="A25" s="31">
        <v>19</v>
      </c>
      <c r="B25" s="4">
        <f t="shared" si="0"/>
        <v>10501</v>
      </c>
      <c r="C25" s="21">
        <f t="shared" si="1"/>
        <v>12298</v>
      </c>
      <c r="D25" s="4"/>
      <c r="E25" s="13"/>
      <c r="F25">
        <f t="shared" si="7"/>
        <v>7111</v>
      </c>
      <c r="J25">
        <f t="shared" si="5"/>
        <v>3390</v>
      </c>
      <c r="L25" s="21"/>
      <c r="N25" s="13">
        <f t="shared" si="4"/>
        <v>5666</v>
      </c>
      <c r="P25" s="4">
        <f t="shared" si="6"/>
        <v>6632</v>
      </c>
      <c r="Q25" s="14"/>
    </row>
    <row r="26" spans="1:17" x14ac:dyDescent="0.35">
      <c r="A26" s="31">
        <v>20</v>
      </c>
      <c r="B26" s="4">
        <f t="shared" si="0"/>
        <v>10501</v>
      </c>
      <c r="C26" s="21">
        <f t="shared" si="1"/>
        <v>12298</v>
      </c>
      <c r="D26" s="4"/>
      <c r="E26" s="13"/>
      <c r="F26">
        <f t="shared" si="7"/>
        <v>7111</v>
      </c>
      <c r="J26">
        <f t="shared" si="5"/>
        <v>3390</v>
      </c>
      <c r="L26" s="21"/>
      <c r="N26" s="13">
        <f t="shared" si="4"/>
        <v>5666</v>
      </c>
      <c r="P26" s="4">
        <f t="shared" si="6"/>
        <v>6632</v>
      </c>
      <c r="Q26" s="14"/>
    </row>
    <row r="27" spans="1:17" x14ac:dyDescent="0.35">
      <c r="A27" s="31">
        <v>21</v>
      </c>
      <c r="B27" s="4">
        <f t="shared" si="0"/>
        <v>10501</v>
      </c>
      <c r="C27" s="21">
        <f t="shared" si="1"/>
        <v>12298</v>
      </c>
      <c r="D27" s="4"/>
      <c r="E27" s="13"/>
      <c r="F27">
        <f t="shared" si="7"/>
        <v>7111</v>
      </c>
      <c r="J27">
        <f t="shared" si="5"/>
        <v>3390</v>
      </c>
      <c r="L27" s="21"/>
      <c r="N27" s="13">
        <f t="shared" si="4"/>
        <v>5666</v>
      </c>
      <c r="P27" s="4">
        <f t="shared" si="6"/>
        <v>6632</v>
      </c>
      <c r="Q27" s="14"/>
    </row>
    <row r="28" spans="1:17" x14ac:dyDescent="0.35">
      <c r="A28" s="31">
        <v>22</v>
      </c>
      <c r="B28" s="4">
        <f t="shared" si="0"/>
        <v>10501</v>
      </c>
      <c r="C28" s="21">
        <f t="shared" si="1"/>
        <v>12298</v>
      </c>
      <c r="D28" s="4"/>
      <c r="E28" s="13"/>
      <c r="F28">
        <f t="shared" si="7"/>
        <v>7111</v>
      </c>
      <c r="J28">
        <f t="shared" si="5"/>
        <v>3390</v>
      </c>
      <c r="L28" s="21"/>
      <c r="N28" s="13">
        <f t="shared" si="4"/>
        <v>5666</v>
      </c>
      <c r="P28" s="4">
        <f t="shared" si="6"/>
        <v>6632</v>
      </c>
      <c r="Q28" s="14"/>
    </row>
    <row r="29" spans="1:17" x14ac:dyDescent="0.35">
      <c r="A29" s="31">
        <v>23</v>
      </c>
      <c r="B29" s="4">
        <f t="shared" si="0"/>
        <v>10501</v>
      </c>
      <c r="C29" s="21">
        <f t="shared" si="1"/>
        <v>12298</v>
      </c>
      <c r="D29" s="4"/>
      <c r="E29" s="13"/>
      <c r="F29">
        <f t="shared" si="7"/>
        <v>7111</v>
      </c>
      <c r="J29">
        <f t="shared" si="5"/>
        <v>3390</v>
      </c>
      <c r="L29" s="21"/>
      <c r="N29" s="13">
        <f t="shared" si="4"/>
        <v>5666</v>
      </c>
      <c r="P29" s="4">
        <f t="shared" si="6"/>
        <v>6632</v>
      </c>
      <c r="Q29" s="14"/>
    </row>
    <row r="30" spans="1:17" x14ac:dyDescent="0.35">
      <c r="A30" s="31">
        <v>24</v>
      </c>
      <c r="B30" s="4">
        <f t="shared" si="0"/>
        <v>4327</v>
      </c>
      <c r="C30" s="21">
        <f t="shared" si="1"/>
        <v>12298</v>
      </c>
      <c r="D30" s="4"/>
      <c r="E30" s="13"/>
      <c r="F30">
        <f t="shared" si="7"/>
        <v>7111</v>
      </c>
      <c r="K30">
        <f>K4</f>
        <v>-2784</v>
      </c>
      <c r="L30" s="21"/>
      <c r="N30" s="13">
        <f t="shared" si="4"/>
        <v>5666</v>
      </c>
      <c r="P30" s="4">
        <f t="shared" si="6"/>
        <v>6632</v>
      </c>
      <c r="Q30" s="14"/>
    </row>
    <row r="31" spans="1:17" x14ac:dyDescent="0.35">
      <c r="A31" s="31">
        <v>25</v>
      </c>
      <c r="B31" s="4">
        <f t="shared" si="0"/>
        <v>4327</v>
      </c>
      <c r="C31" s="21">
        <f t="shared" si="1"/>
        <v>12298</v>
      </c>
      <c r="D31" s="4"/>
      <c r="E31" s="13"/>
      <c r="F31">
        <f t="shared" si="7"/>
        <v>7111</v>
      </c>
      <c r="K31">
        <f>K30</f>
        <v>-2784</v>
      </c>
      <c r="L31" s="21"/>
      <c r="N31" s="13">
        <f t="shared" si="4"/>
        <v>5666</v>
      </c>
      <c r="P31" s="4">
        <f t="shared" si="6"/>
        <v>6632</v>
      </c>
      <c r="Q31" s="14"/>
    </row>
    <row r="32" spans="1:17" x14ac:dyDescent="0.35">
      <c r="A32" s="31">
        <v>26</v>
      </c>
      <c r="B32" s="4">
        <f t="shared" si="0"/>
        <v>4327</v>
      </c>
      <c r="C32" s="21">
        <f t="shared" si="1"/>
        <v>12298</v>
      </c>
      <c r="D32" s="4"/>
      <c r="E32" s="13"/>
      <c r="F32">
        <f t="shared" si="7"/>
        <v>7111</v>
      </c>
      <c r="K32">
        <f t="shared" ref="K32:K56" si="8">K31</f>
        <v>-2784</v>
      </c>
      <c r="L32" s="21"/>
      <c r="N32" s="13">
        <f t="shared" si="4"/>
        <v>5666</v>
      </c>
      <c r="P32" s="4">
        <f t="shared" si="6"/>
        <v>6632</v>
      </c>
      <c r="Q32" s="14"/>
    </row>
    <row r="33" spans="1:17" x14ac:dyDescent="0.35">
      <c r="A33" s="31">
        <v>27</v>
      </c>
      <c r="B33" s="4">
        <f t="shared" si="0"/>
        <v>4327</v>
      </c>
      <c r="C33" s="21">
        <f t="shared" si="1"/>
        <v>12298</v>
      </c>
      <c r="D33" s="4"/>
      <c r="E33" s="13"/>
      <c r="F33">
        <f t="shared" si="7"/>
        <v>7111</v>
      </c>
      <c r="K33">
        <f t="shared" si="8"/>
        <v>-2784</v>
      </c>
      <c r="L33" s="21"/>
      <c r="N33" s="13">
        <f t="shared" si="4"/>
        <v>5666</v>
      </c>
      <c r="P33" s="4">
        <f t="shared" si="6"/>
        <v>6632</v>
      </c>
      <c r="Q33" s="14"/>
    </row>
    <row r="34" spans="1:17" x14ac:dyDescent="0.35">
      <c r="A34" s="31">
        <v>28</v>
      </c>
      <c r="B34" s="4">
        <f t="shared" si="0"/>
        <v>4327</v>
      </c>
      <c r="C34" s="21">
        <f t="shared" si="1"/>
        <v>12298</v>
      </c>
      <c r="D34" s="4"/>
      <c r="E34" s="13"/>
      <c r="F34">
        <f t="shared" si="7"/>
        <v>7111</v>
      </c>
      <c r="K34">
        <f t="shared" si="8"/>
        <v>-2784</v>
      </c>
      <c r="L34" s="21"/>
      <c r="N34" s="13">
        <f t="shared" si="4"/>
        <v>5666</v>
      </c>
      <c r="P34" s="4">
        <f t="shared" si="6"/>
        <v>6632</v>
      </c>
      <c r="Q34" s="14"/>
    </row>
    <row r="35" spans="1:17" x14ac:dyDescent="0.35">
      <c r="A35" s="31">
        <v>29</v>
      </c>
      <c r="B35" s="4">
        <f t="shared" si="0"/>
        <v>4327</v>
      </c>
      <c r="C35" s="21">
        <f t="shared" si="1"/>
        <v>12298</v>
      </c>
      <c r="D35" s="4"/>
      <c r="E35" s="13"/>
      <c r="F35">
        <f t="shared" si="7"/>
        <v>7111</v>
      </c>
      <c r="K35">
        <f t="shared" si="8"/>
        <v>-2784</v>
      </c>
      <c r="L35" s="21"/>
      <c r="N35" s="13">
        <f t="shared" si="4"/>
        <v>5666</v>
      </c>
      <c r="P35" s="4">
        <f t="shared" si="6"/>
        <v>6632</v>
      </c>
      <c r="Q35" s="14"/>
    </row>
    <row r="36" spans="1:17" x14ac:dyDescent="0.35">
      <c r="A36" s="31">
        <v>30</v>
      </c>
      <c r="B36" s="4">
        <f t="shared" si="0"/>
        <v>4327</v>
      </c>
      <c r="C36" s="21">
        <f t="shared" si="1"/>
        <v>12298</v>
      </c>
      <c r="D36" s="4"/>
      <c r="E36" s="13"/>
      <c r="F36">
        <f t="shared" si="7"/>
        <v>7111</v>
      </c>
      <c r="K36">
        <f t="shared" si="8"/>
        <v>-2784</v>
      </c>
      <c r="L36" s="21"/>
      <c r="N36" s="13">
        <f t="shared" si="4"/>
        <v>5666</v>
      </c>
      <c r="P36" s="4">
        <f t="shared" si="6"/>
        <v>6632</v>
      </c>
      <c r="Q36" s="14"/>
    </row>
    <row r="37" spans="1:17" x14ac:dyDescent="0.35">
      <c r="A37" s="31">
        <v>31</v>
      </c>
      <c r="B37" s="4">
        <f t="shared" si="0"/>
        <v>2850</v>
      </c>
      <c r="C37" s="21">
        <f t="shared" si="1"/>
        <v>12298</v>
      </c>
      <c r="D37" s="4"/>
      <c r="E37" s="13"/>
      <c r="G37">
        <f>G4</f>
        <v>5634</v>
      </c>
      <c r="K37">
        <f t="shared" si="8"/>
        <v>-2784</v>
      </c>
      <c r="L37" s="21"/>
      <c r="N37" s="13">
        <f t="shared" si="4"/>
        <v>5666</v>
      </c>
      <c r="P37" s="4">
        <f t="shared" si="6"/>
        <v>6632</v>
      </c>
      <c r="Q37" s="14"/>
    </row>
    <row r="38" spans="1:17" x14ac:dyDescent="0.35">
      <c r="A38" s="31">
        <v>32</v>
      </c>
      <c r="B38" s="4">
        <f t="shared" si="0"/>
        <v>2850</v>
      </c>
      <c r="C38" s="21">
        <f t="shared" si="1"/>
        <v>12298</v>
      </c>
      <c r="D38" s="4"/>
      <c r="E38" s="13"/>
      <c r="G38">
        <f>G37</f>
        <v>5634</v>
      </c>
      <c r="K38">
        <f t="shared" si="8"/>
        <v>-2784</v>
      </c>
      <c r="L38" s="21"/>
      <c r="N38" s="13">
        <f t="shared" si="4"/>
        <v>5666</v>
      </c>
      <c r="P38" s="4">
        <f t="shared" si="6"/>
        <v>6632</v>
      </c>
      <c r="Q38" s="14"/>
    </row>
    <row r="39" spans="1:17" x14ac:dyDescent="0.35">
      <c r="A39" s="31">
        <v>33</v>
      </c>
      <c r="B39" s="4">
        <f t="shared" si="0"/>
        <v>2850</v>
      </c>
      <c r="C39" s="21">
        <f t="shared" si="1"/>
        <v>12298</v>
      </c>
      <c r="D39" s="4"/>
      <c r="E39" s="13"/>
      <c r="G39">
        <f t="shared" ref="G39:G56" si="9">G38</f>
        <v>5634</v>
      </c>
      <c r="K39">
        <f t="shared" si="8"/>
        <v>-2784</v>
      </c>
      <c r="L39" s="21"/>
      <c r="N39" s="13">
        <f t="shared" si="4"/>
        <v>5666</v>
      </c>
      <c r="P39" s="4">
        <f t="shared" si="6"/>
        <v>6632</v>
      </c>
      <c r="Q39" s="14"/>
    </row>
    <row r="40" spans="1:17" x14ac:dyDescent="0.35">
      <c r="A40" s="31">
        <v>34</v>
      </c>
      <c r="B40" s="4">
        <f t="shared" si="0"/>
        <v>2850</v>
      </c>
      <c r="C40" s="21">
        <f t="shared" si="1"/>
        <v>12298</v>
      </c>
      <c r="D40" s="4"/>
      <c r="E40" s="13"/>
      <c r="G40">
        <f t="shared" si="9"/>
        <v>5634</v>
      </c>
      <c r="K40">
        <f t="shared" si="8"/>
        <v>-2784</v>
      </c>
      <c r="L40" s="21"/>
      <c r="N40" s="13">
        <f t="shared" si="4"/>
        <v>5666</v>
      </c>
      <c r="P40" s="4">
        <f t="shared" si="6"/>
        <v>6632</v>
      </c>
      <c r="Q40" s="14"/>
    </row>
    <row r="41" spans="1:17" x14ac:dyDescent="0.35">
      <c r="A41" s="31">
        <v>35</v>
      </c>
      <c r="B41" s="4">
        <f t="shared" si="0"/>
        <v>2850</v>
      </c>
      <c r="C41" s="21">
        <f t="shared" si="1"/>
        <v>12298</v>
      </c>
      <c r="D41" s="4"/>
      <c r="E41" s="13"/>
      <c r="G41">
        <f t="shared" si="9"/>
        <v>5634</v>
      </c>
      <c r="K41">
        <f t="shared" si="8"/>
        <v>-2784</v>
      </c>
      <c r="L41" s="21"/>
      <c r="N41" s="13">
        <f t="shared" si="4"/>
        <v>5666</v>
      </c>
      <c r="P41" s="4">
        <f t="shared" si="6"/>
        <v>6632</v>
      </c>
      <c r="Q41" s="14"/>
    </row>
    <row r="42" spans="1:17" x14ac:dyDescent="0.35">
      <c r="A42" s="31">
        <v>36</v>
      </c>
      <c r="B42" s="4">
        <f t="shared" si="0"/>
        <v>2850</v>
      </c>
      <c r="C42" s="21">
        <f t="shared" si="1"/>
        <v>12298</v>
      </c>
      <c r="D42" s="4"/>
      <c r="E42" s="13"/>
      <c r="G42">
        <f t="shared" si="9"/>
        <v>5634</v>
      </c>
      <c r="K42">
        <f t="shared" si="8"/>
        <v>-2784</v>
      </c>
      <c r="L42" s="21"/>
      <c r="N42" s="13">
        <f t="shared" si="4"/>
        <v>5666</v>
      </c>
      <c r="P42" s="4">
        <f t="shared" si="6"/>
        <v>6632</v>
      </c>
      <c r="Q42" s="14"/>
    </row>
    <row r="43" spans="1:17" x14ac:dyDescent="0.35">
      <c r="A43" s="31">
        <v>37</v>
      </c>
      <c r="B43" s="4">
        <f t="shared" si="0"/>
        <v>2850</v>
      </c>
      <c r="C43" s="21">
        <f t="shared" si="1"/>
        <v>12298</v>
      </c>
      <c r="D43" s="4"/>
      <c r="E43" s="13"/>
      <c r="G43">
        <f t="shared" si="9"/>
        <v>5634</v>
      </c>
      <c r="K43">
        <f t="shared" si="8"/>
        <v>-2784</v>
      </c>
      <c r="L43" s="21"/>
      <c r="N43" s="13">
        <f t="shared" si="4"/>
        <v>5666</v>
      </c>
      <c r="P43" s="4">
        <f t="shared" si="6"/>
        <v>6632</v>
      </c>
      <c r="Q43" s="14"/>
    </row>
    <row r="44" spans="1:17" x14ac:dyDescent="0.35">
      <c r="A44" s="31">
        <v>38</v>
      </c>
      <c r="B44" s="4">
        <f t="shared" si="0"/>
        <v>2850</v>
      </c>
      <c r="C44" s="21">
        <f t="shared" si="1"/>
        <v>12298</v>
      </c>
      <c r="D44" s="4"/>
      <c r="E44" s="13"/>
      <c r="G44">
        <f t="shared" si="9"/>
        <v>5634</v>
      </c>
      <c r="K44">
        <f t="shared" si="8"/>
        <v>-2784</v>
      </c>
      <c r="L44" s="21"/>
      <c r="N44" s="13">
        <f t="shared" si="4"/>
        <v>5666</v>
      </c>
      <c r="P44" s="4">
        <f t="shared" si="6"/>
        <v>6632</v>
      </c>
      <c r="Q44" s="14"/>
    </row>
    <row r="45" spans="1:17" x14ac:dyDescent="0.35">
      <c r="A45" s="31">
        <v>39</v>
      </c>
      <c r="B45" s="4">
        <f t="shared" si="0"/>
        <v>2850</v>
      </c>
      <c r="C45" s="21">
        <f t="shared" si="1"/>
        <v>12298</v>
      </c>
      <c r="D45" s="4"/>
      <c r="E45" s="13"/>
      <c r="G45">
        <f t="shared" si="9"/>
        <v>5634</v>
      </c>
      <c r="K45">
        <f t="shared" si="8"/>
        <v>-2784</v>
      </c>
      <c r="L45" s="21"/>
      <c r="N45" s="13">
        <f t="shared" si="4"/>
        <v>5666</v>
      </c>
      <c r="P45" s="4">
        <f t="shared" si="6"/>
        <v>6632</v>
      </c>
      <c r="Q45" s="14"/>
    </row>
    <row r="46" spans="1:17" x14ac:dyDescent="0.35">
      <c r="A46" s="31">
        <v>40</v>
      </c>
      <c r="B46" s="4">
        <f t="shared" si="0"/>
        <v>2850</v>
      </c>
      <c r="C46" s="21">
        <f t="shared" si="1"/>
        <v>12298</v>
      </c>
      <c r="D46" s="4"/>
      <c r="E46" s="13"/>
      <c r="G46">
        <f t="shared" si="9"/>
        <v>5634</v>
      </c>
      <c r="K46">
        <f t="shared" si="8"/>
        <v>-2784</v>
      </c>
      <c r="L46" s="21"/>
      <c r="N46" s="13">
        <f t="shared" si="4"/>
        <v>5666</v>
      </c>
      <c r="P46" s="4">
        <f t="shared" si="6"/>
        <v>6632</v>
      </c>
      <c r="Q46" s="14"/>
    </row>
    <row r="47" spans="1:17" x14ac:dyDescent="0.35">
      <c r="A47" s="31">
        <v>41</v>
      </c>
      <c r="B47" s="4">
        <f t="shared" si="0"/>
        <v>2850</v>
      </c>
      <c r="C47" s="21">
        <f t="shared" si="1"/>
        <v>5666</v>
      </c>
      <c r="D47" s="4"/>
      <c r="E47" s="13"/>
      <c r="G47">
        <f t="shared" si="9"/>
        <v>5634</v>
      </c>
      <c r="K47">
        <f t="shared" si="8"/>
        <v>-2784</v>
      </c>
      <c r="L47" s="21"/>
      <c r="N47" s="13">
        <f t="shared" si="4"/>
        <v>5666</v>
      </c>
      <c r="Q47" s="14"/>
    </row>
    <row r="48" spans="1:17" x14ac:dyDescent="0.35">
      <c r="A48" s="31">
        <v>42</v>
      </c>
      <c r="B48" s="4">
        <f t="shared" si="0"/>
        <v>2850</v>
      </c>
      <c r="C48" s="21">
        <f t="shared" si="1"/>
        <v>5666</v>
      </c>
      <c r="D48" s="4"/>
      <c r="E48" s="13"/>
      <c r="G48">
        <f t="shared" si="9"/>
        <v>5634</v>
      </c>
      <c r="K48">
        <f t="shared" si="8"/>
        <v>-2784</v>
      </c>
      <c r="L48" s="21"/>
      <c r="N48" s="13">
        <f t="shared" si="4"/>
        <v>5666</v>
      </c>
      <c r="Q48" s="14"/>
    </row>
    <row r="49" spans="1:17" x14ac:dyDescent="0.35">
      <c r="A49" s="31">
        <v>43</v>
      </c>
      <c r="B49" s="4">
        <f t="shared" si="0"/>
        <v>2850</v>
      </c>
      <c r="C49" s="21">
        <f t="shared" si="1"/>
        <v>5666</v>
      </c>
      <c r="D49" s="4"/>
      <c r="E49" s="13"/>
      <c r="G49">
        <f t="shared" si="9"/>
        <v>5634</v>
      </c>
      <c r="K49">
        <f t="shared" si="8"/>
        <v>-2784</v>
      </c>
      <c r="L49" s="21"/>
      <c r="N49" s="13">
        <f t="shared" si="4"/>
        <v>5666</v>
      </c>
      <c r="Q49" s="14"/>
    </row>
    <row r="50" spans="1:17" x14ac:dyDescent="0.35">
      <c r="A50" s="31">
        <v>44</v>
      </c>
      <c r="B50" s="4">
        <f t="shared" si="0"/>
        <v>2850</v>
      </c>
      <c r="C50" s="21">
        <f t="shared" si="1"/>
        <v>5666</v>
      </c>
      <c r="D50" s="4"/>
      <c r="E50" s="13"/>
      <c r="G50">
        <f t="shared" si="9"/>
        <v>5634</v>
      </c>
      <c r="K50">
        <f t="shared" si="8"/>
        <v>-2784</v>
      </c>
      <c r="L50" s="21"/>
      <c r="N50" s="13">
        <f t="shared" si="4"/>
        <v>5666</v>
      </c>
      <c r="Q50" s="14"/>
    </row>
    <row r="51" spans="1:17" x14ac:dyDescent="0.35">
      <c r="A51" s="31">
        <v>45</v>
      </c>
      <c r="B51" s="4">
        <f t="shared" si="0"/>
        <v>2850</v>
      </c>
      <c r="C51" s="21">
        <f t="shared" si="1"/>
        <v>5666</v>
      </c>
      <c r="D51" s="4"/>
      <c r="E51" s="13"/>
      <c r="G51">
        <f t="shared" si="9"/>
        <v>5634</v>
      </c>
      <c r="K51">
        <f t="shared" si="8"/>
        <v>-2784</v>
      </c>
      <c r="L51" s="21"/>
      <c r="N51" s="13">
        <f t="shared" si="4"/>
        <v>5666</v>
      </c>
      <c r="Q51" s="14"/>
    </row>
    <row r="52" spans="1:17" x14ac:dyDescent="0.35">
      <c r="A52" s="31">
        <v>46</v>
      </c>
      <c r="B52" s="4">
        <f t="shared" si="0"/>
        <v>2850</v>
      </c>
      <c r="C52" s="21">
        <f t="shared" si="1"/>
        <v>5666</v>
      </c>
      <c r="D52" s="4"/>
      <c r="E52" s="13"/>
      <c r="G52">
        <f t="shared" si="9"/>
        <v>5634</v>
      </c>
      <c r="K52">
        <f t="shared" si="8"/>
        <v>-2784</v>
      </c>
      <c r="L52" s="21"/>
      <c r="N52" s="13">
        <f t="shared" si="4"/>
        <v>5666</v>
      </c>
      <c r="Q52" s="14"/>
    </row>
    <row r="53" spans="1:17" x14ac:dyDescent="0.35">
      <c r="A53" s="31">
        <v>47</v>
      </c>
      <c r="B53" s="4">
        <f t="shared" si="0"/>
        <v>2850</v>
      </c>
      <c r="C53" s="21">
        <f t="shared" si="1"/>
        <v>5666</v>
      </c>
      <c r="D53" s="4"/>
      <c r="E53" s="13"/>
      <c r="G53">
        <f t="shared" si="9"/>
        <v>5634</v>
      </c>
      <c r="K53">
        <f t="shared" si="8"/>
        <v>-2784</v>
      </c>
      <c r="L53" s="21"/>
      <c r="N53" s="13">
        <f t="shared" si="4"/>
        <v>5666</v>
      </c>
      <c r="Q53" s="14"/>
    </row>
    <row r="54" spans="1:17" x14ac:dyDescent="0.35">
      <c r="A54" s="31">
        <v>48</v>
      </c>
      <c r="B54" s="4">
        <f t="shared" si="0"/>
        <v>2850</v>
      </c>
      <c r="C54" s="21">
        <f t="shared" si="1"/>
        <v>5666</v>
      </c>
      <c r="D54" s="4"/>
      <c r="E54" s="13"/>
      <c r="G54">
        <f t="shared" si="9"/>
        <v>5634</v>
      </c>
      <c r="K54">
        <f t="shared" si="8"/>
        <v>-2784</v>
      </c>
      <c r="L54" s="21"/>
      <c r="N54" s="13">
        <f t="shared" si="4"/>
        <v>5666</v>
      </c>
      <c r="Q54" s="14"/>
    </row>
    <row r="55" spans="1:17" x14ac:dyDescent="0.35">
      <c r="A55" s="31">
        <v>49</v>
      </c>
      <c r="B55" s="4">
        <f t="shared" si="0"/>
        <v>2850</v>
      </c>
      <c r="C55" s="21">
        <f t="shared" si="1"/>
        <v>5666</v>
      </c>
      <c r="D55" s="4"/>
      <c r="E55" s="13"/>
      <c r="G55">
        <f t="shared" si="9"/>
        <v>5634</v>
      </c>
      <c r="K55">
        <f t="shared" si="8"/>
        <v>-2784</v>
      </c>
      <c r="L55" s="21"/>
      <c r="N55" s="13">
        <f t="shared" si="4"/>
        <v>5666</v>
      </c>
      <c r="Q55" s="14"/>
    </row>
    <row r="56" spans="1:17" x14ac:dyDescent="0.35">
      <c r="A56" s="31">
        <v>50</v>
      </c>
      <c r="B56" s="4">
        <f t="shared" si="0"/>
        <v>2850</v>
      </c>
      <c r="C56" s="21">
        <f t="shared" si="1"/>
        <v>5666</v>
      </c>
      <c r="D56" s="4"/>
      <c r="E56" s="13"/>
      <c r="G56">
        <f t="shared" si="9"/>
        <v>5634</v>
      </c>
      <c r="K56">
        <f t="shared" si="8"/>
        <v>-2784</v>
      </c>
      <c r="L56" s="21"/>
      <c r="N56" s="13">
        <f t="shared" si="4"/>
        <v>5666</v>
      </c>
      <c r="Q56" s="14"/>
    </row>
    <row r="57" spans="1:17" x14ac:dyDescent="0.35">
      <c r="A57" s="31">
        <v>51</v>
      </c>
      <c r="B57" s="4">
        <f t="shared" si="0"/>
        <v>2055</v>
      </c>
      <c r="C57" s="21">
        <f t="shared" si="1"/>
        <v>1666</v>
      </c>
      <c r="D57" s="4"/>
      <c r="E57" s="13"/>
      <c r="H57">
        <f>H4</f>
        <v>4857</v>
      </c>
      <c r="J57">
        <f>-SUM(I7:K56)</f>
        <v>-2802</v>
      </c>
      <c r="L57" s="21"/>
      <c r="N57" s="13"/>
      <c r="O57">
        <f>O4</f>
        <v>1666</v>
      </c>
      <c r="Q57" s="14"/>
    </row>
    <row r="58" spans="1:17" x14ac:dyDescent="0.35">
      <c r="A58" s="31">
        <v>52</v>
      </c>
      <c r="B58" s="4">
        <f t="shared" si="0"/>
        <v>4857</v>
      </c>
      <c r="C58" s="21">
        <f t="shared" si="1"/>
        <v>1666</v>
      </c>
      <c r="D58" s="4"/>
      <c r="E58" s="13"/>
      <c r="H58">
        <f>H57</f>
        <v>4857</v>
      </c>
      <c r="L58" s="21"/>
      <c r="N58" s="13"/>
      <c r="O58">
        <f>O57</f>
        <v>1666</v>
      </c>
      <c r="Q58" s="14"/>
    </row>
    <row r="59" spans="1:17" x14ac:dyDescent="0.35">
      <c r="A59" s="31">
        <v>53</v>
      </c>
      <c r="B59" s="4">
        <f t="shared" si="0"/>
        <v>4857</v>
      </c>
      <c r="C59" s="21">
        <f t="shared" si="1"/>
        <v>1666</v>
      </c>
      <c r="D59" s="4"/>
      <c r="E59" s="13"/>
      <c r="H59">
        <f t="shared" ref="H59:H81" si="10">H58</f>
        <v>4857</v>
      </c>
      <c r="L59" s="21"/>
      <c r="N59" s="13"/>
      <c r="O59">
        <f t="shared" ref="O59:O81" si="11">O58</f>
        <v>1666</v>
      </c>
      <c r="Q59" s="14"/>
    </row>
    <row r="60" spans="1:17" x14ac:dyDescent="0.35">
      <c r="A60" s="31">
        <v>54</v>
      </c>
      <c r="B60" s="4">
        <f t="shared" si="0"/>
        <v>4857</v>
      </c>
      <c r="C60" s="21">
        <f t="shared" si="1"/>
        <v>1666</v>
      </c>
      <c r="D60" s="4"/>
      <c r="E60" s="13"/>
      <c r="H60">
        <f t="shared" si="10"/>
        <v>4857</v>
      </c>
      <c r="L60" s="21"/>
      <c r="N60" s="13"/>
      <c r="O60">
        <f t="shared" si="11"/>
        <v>1666</v>
      </c>
      <c r="Q60" s="14"/>
    </row>
    <row r="61" spans="1:17" x14ac:dyDescent="0.35">
      <c r="A61" s="31">
        <v>55</v>
      </c>
      <c r="B61" s="4">
        <f t="shared" si="0"/>
        <v>4857</v>
      </c>
      <c r="C61" s="21">
        <f t="shared" si="1"/>
        <v>1666</v>
      </c>
      <c r="D61" s="4"/>
      <c r="E61" s="13"/>
      <c r="H61">
        <f t="shared" si="10"/>
        <v>4857</v>
      </c>
      <c r="L61" s="21"/>
      <c r="N61" s="13"/>
      <c r="O61">
        <f t="shared" si="11"/>
        <v>1666</v>
      </c>
      <c r="Q61" s="14"/>
    </row>
    <row r="62" spans="1:17" x14ac:dyDescent="0.35">
      <c r="A62" s="31">
        <v>56</v>
      </c>
      <c r="B62" s="4">
        <f t="shared" si="0"/>
        <v>4857</v>
      </c>
      <c r="C62" s="21">
        <f t="shared" si="1"/>
        <v>1666</v>
      </c>
      <c r="D62" s="4"/>
      <c r="E62" s="13"/>
      <c r="H62">
        <f t="shared" si="10"/>
        <v>4857</v>
      </c>
      <c r="L62" s="21"/>
      <c r="N62" s="13"/>
      <c r="O62">
        <f t="shared" si="11"/>
        <v>1666</v>
      </c>
      <c r="Q62" s="14"/>
    </row>
    <row r="63" spans="1:17" x14ac:dyDescent="0.35">
      <c r="A63" s="31">
        <v>57</v>
      </c>
      <c r="B63" s="4">
        <f t="shared" si="0"/>
        <v>4857</v>
      </c>
      <c r="C63" s="21">
        <f t="shared" si="1"/>
        <v>1666</v>
      </c>
      <c r="D63" s="4"/>
      <c r="E63" s="13"/>
      <c r="H63">
        <f t="shared" si="10"/>
        <v>4857</v>
      </c>
      <c r="L63" s="21"/>
      <c r="N63" s="13"/>
      <c r="O63">
        <f t="shared" si="11"/>
        <v>1666</v>
      </c>
      <c r="Q63" s="14"/>
    </row>
    <row r="64" spans="1:17" x14ac:dyDescent="0.35">
      <c r="A64" s="31">
        <v>58</v>
      </c>
      <c r="B64" s="4">
        <f t="shared" si="0"/>
        <v>4857</v>
      </c>
      <c r="C64" s="21">
        <f t="shared" si="1"/>
        <v>1666</v>
      </c>
      <c r="D64" s="4"/>
      <c r="E64" s="13"/>
      <c r="H64">
        <f t="shared" si="10"/>
        <v>4857</v>
      </c>
      <c r="L64" s="21"/>
      <c r="N64" s="13"/>
      <c r="O64">
        <f t="shared" si="11"/>
        <v>1666</v>
      </c>
      <c r="Q64" s="14"/>
    </row>
    <row r="65" spans="1:17" x14ac:dyDescent="0.35">
      <c r="A65" s="31">
        <v>59</v>
      </c>
      <c r="B65" s="4">
        <f t="shared" si="0"/>
        <v>4857</v>
      </c>
      <c r="C65" s="21">
        <f t="shared" si="1"/>
        <v>1666</v>
      </c>
      <c r="D65" s="4"/>
      <c r="E65" s="13"/>
      <c r="H65">
        <f t="shared" si="10"/>
        <v>4857</v>
      </c>
      <c r="L65" s="21"/>
      <c r="N65" s="13"/>
      <c r="O65">
        <f t="shared" si="11"/>
        <v>1666</v>
      </c>
      <c r="Q65" s="14"/>
    </row>
    <row r="66" spans="1:17" x14ac:dyDescent="0.35">
      <c r="A66" s="31">
        <v>60</v>
      </c>
      <c r="B66" s="4">
        <f t="shared" si="0"/>
        <v>4857</v>
      </c>
      <c r="C66" s="21">
        <f t="shared" si="1"/>
        <v>1666</v>
      </c>
      <c r="D66" s="4"/>
      <c r="E66" s="13"/>
      <c r="H66">
        <f t="shared" si="10"/>
        <v>4857</v>
      </c>
      <c r="L66" s="21"/>
      <c r="N66" s="13"/>
      <c r="O66">
        <f t="shared" si="11"/>
        <v>1666</v>
      </c>
      <c r="Q66" s="14"/>
    </row>
    <row r="67" spans="1:17" x14ac:dyDescent="0.35">
      <c r="A67" s="31">
        <v>61</v>
      </c>
      <c r="B67" s="4">
        <f t="shared" si="0"/>
        <v>4857</v>
      </c>
      <c r="C67" s="21">
        <f t="shared" si="1"/>
        <v>1666</v>
      </c>
      <c r="D67" s="4"/>
      <c r="E67" s="13"/>
      <c r="H67">
        <f t="shared" si="10"/>
        <v>4857</v>
      </c>
      <c r="L67" s="21"/>
      <c r="N67" s="13"/>
      <c r="O67">
        <f t="shared" si="11"/>
        <v>1666</v>
      </c>
      <c r="Q67" s="14"/>
    </row>
    <row r="68" spans="1:17" x14ac:dyDescent="0.35">
      <c r="A68" s="31">
        <v>62</v>
      </c>
      <c r="B68" s="4">
        <f t="shared" si="0"/>
        <v>4857</v>
      </c>
      <c r="C68" s="21">
        <f t="shared" si="1"/>
        <v>1666</v>
      </c>
      <c r="D68" s="4"/>
      <c r="E68" s="13"/>
      <c r="H68">
        <f t="shared" si="10"/>
        <v>4857</v>
      </c>
      <c r="L68" s="21"/>
      <c r="N68" s="13"/>
      <c r="O68">
        <f t="shared" si="11"/>
        <v>1666</v>
      </c>
      <c r="Q68" s="14"/>
    </row>
    <row r="69" spans="1:17" x14ac:dyDescent="0.35">
      <c r="A69" s="31">
        <v>63</v>
      </c>
      <c r="B69" s="4">
        <f t="shared" si="0"/>
        <v>4857</v>
      </c>
      <c r="C69" s="21">
        <f t="shared" si="1"/>
        <v>1666</v>
      </c>
      <c r="D69" s="4"/>
      <c r="E69" s="13"/>
      <c r="H69">
        <f t="shared" si="10"/>
        <v>4857</v>
      </c>
      <c r="L69" s="21"/>
      <c r="N69" s="13"/>
      <c r="O69">
        <f t="shared" si="11"/>
        <v>1666</v>
      </c>
      <c r="Q69" s="14"/>
    </row>
    <row r="70" spans="1:17" x14ac:dyDescent="0.35">
      <c r="A70" s="31">
        <v>64</v>
      </c>
      <c r="B70" s="4">
        <f t="shared" si="0"/>
        <v>4857</v>
      </c>
      <c r="C70" s="21">
        <f t="shared" si="1"/>
        <v>1666</v>
      </c>
      <c r="D70" s="4"/>
      <c r="E70" s="13"/>
      <c r="H70">
        <f t="shared" si="10"/>
        <v>4857</v>
      </c>
      <c r="L70" s="21"/>
      <c r="N70" s="13"/>
      <c r="O70">
        <f t="shared" si="11"/>
        <v>1666</v>
      </c>
      <c r="Q70" s="14"/>
    </row>
    <row r="71" spans="1:17" x14ac:dyDescent="0.35">
      <c r="A71" s="31">
        <v>65</v>
      </c>
      <c r="B71" s="4">
        <f t="shared" ref="B71:B81" si="12">SUM(E71:L71)</f>
        <v>4857</v>
      </c>
      <c r="C71" s="21">
        <f t="shared" ref="C71:C81" si="13">SUM(N71:P71)</f>
        <v>1666</v>
      </c>
      <c r="D71" s="4"/>
      <c r="E71" s="13"/>
      <c r="H71">
        <f t="shared" si="10"/>
        <v>4857</v>
      </c>
      <c r="L71" s="21"/>
      <c r="N71" s="13"/>
      <c r="O71">
        <f t="shared" si="11"/>
        <v>1666</v>
      </c>
      <c r="Q71" s="14"/>
    </row>
    <row r="72" spans="1:17" x14ac:dyDescent="0.35">
      <c r="A72" s="31">
        <v>66</v>
      </c>
      <c r="B72" s="4">
        <f t="shared" si="12"/>
        <v>4857</v>
      </c>
      <c r="C72" s="21">
        <f t="shared" si="13"/>
        <v>1666</v>
      </c>
      <c r="D72" s="4"/>
      <c r="E72" s="13"/>
      <c r="H72">
        <f t="shared" si="10"/>
        <v>4857</v>
      </c>
      <c r="L72" s="21"/>
      <c r="N72" s="13"/>
      <c r="O72">
        <f t="shared" si="11"/>
        <v>1666</v>
      </c>
      <c r="Q72" s="14"/>
    </row>
    <row r="73" spans="1:17" x14ac:dyDescent="0.35">
      <c r="A73" s="31">
        <v>67</v>
      </c>
      <c r="B73" s="4">
        <f t="shared" si="12"/>
        <v>4857</v>
      </c>
      <c r="C73" s="21">
        <f t="shared" si="13"/>
        <v>1666</v>
      </c>
      <c r="D73" s="4"/>
      <c r="E73" s="13"/>
      <c r="H73">
        <f t="shared" si="10"/>
        <v>4857</v>
      </c>
      <c r="L73" s="21"/>
      <c r="N73" s="13"/>
      <c r="O73">
        <f t="shared" si="11"/>
        <v>1666</v>
      </c>
      <c r="Q73" s="14"/>
    </row>
    <row r="74" spans="1:17" x14ac:dyDescent="0.35">
      <c r="A74" s="31">
        <v>68</v>
      </c>
      <c r="B74" s="4">
        <f t="shared" si="12"/>
        <v>4857</v>
      </c>
      <c r="C74" s="21">
        <f t="shared" si="13"/>
        <v>1666</v>
      </c>
      <c r="D74" s="4"/>
      <c r="E74" s="13"/>
      <c r="H74">
        <f t="shared" si="10"/>
        <v>4857</v>
      </c>
      <c r="L74" s="21"/>
      <c r="N74" s="13"/>
      <c r="O74">
        <f t="shared" si="11"/>
        <v>1666</v>
      </c>
      <c r="Q74" s="14"/>
    </row>
    <row r="75" spans="1:17" x14ac:dyDescent="0.35">
      <c r="A75" s="31">
        <v>69</v>
      </c>
      <c r="B75" s="4">
        <f t="shared" si="12"/>
        <v>4857</v>
      </c>
      <c r="C75" s="21">
        <f t="shared" si="13"/>
        <v>1666</v>
      </c>
      <c r="D75" s="4"/>
      <c r="E75" s="13"/>
      <c r="H75">
        <f t="shared" si="10"/>
        <v>4857</v>
      </c>
      <c r="L75" s="21"/>
      <c r="N75" s="13"/>
      <c r="O75">
        <f t="shared" si="11"/>
        <v>1666</v>
      </c>
      <c r="Q75" s="14"/>
    </row>
    <row r="76" spans="1:17" x14ac:dyDescent="0.35">
      <c r="A76" s="31">
        <v>70</v>
      </c>
      <c r="B76" s="4">
        <f t="shared" si="12"/>
        <v>4857</v>
      </c>
      <c r="C76" s="21">
        <f t="shared" si="13"/>
        <v>1666</v>
      </c>
      <c r="D76" s="4"/>
      <c r="E76" s="13"/>
      <c r="H76">
        <f t="shared" si="10"/>
        <v>4857</v>
      </c>
      <c r="L76" s="21"/>
      <c r="N76" s="13"/>
      <c r="O76">
        <f t="shared" si="11"/>
        <v>1666</v>
      </c>
      <c r="Q76" s="14"/>
    </row>
    <row r="77" spans="1:17" x14ac:dyDescent="0.35">
      <c r="A77" s="31">
        <v>71</v>
      </c>
      <c r="B77" s="4">
        <f t="shared" si="12"/>
        <v>4857</v>
      </c>
      <c r="C77" s="21">
        <f t="shared" si="13"/>
        <v>1666</v>
      </c>
      <c r="D77" s="4"/>
      <c r="E77" s="13"/>
      <c r="H77">
        <f t="shared" si="10"/>
        <v>4857</v>
      </c>
      <c r="L77" s="21"/>
      <c r="N77" s="13"/>
      <c r="O77">
        <f t="shared" si="11"/>
        <v>1666</v>
      </c>
      <c r="Q77" s="14"/>
    </row>
    <row r="78" spans="1:17" x14ac:dyDescent="0.35">
      <c r="A78" s="31">
        <v>72</v>
      </c>
      <c r="B78" s="4">
        <f t="shared" si="12"/>
        <v>4857</v>
      </c>
      <c r="C78" s="21">
        <f t="shared" si="13"/>
        <v>1666</v>
      </c>
      <c r="D78" s="4"/>
      <c r="E78" s="13"/>
      <c r="H78">
        <f t="shared" si="10"/>
        <v>4857</v>
      </c>
      <c r="L78" s="21"/>
      <c r="N78" s="13"/>
      <c r="O78">
        <f t="shared" si="11"/>
        <v>1666</v>
      </c>
      <c r="Q78" s="14"/>
    </row>
    <row r="79" spans="1:17" x14ac:dyDescent="0.35">
      <c r="A79" s="31">
        <v>73</v>
      </c>
      <c r="B79" s="4">
        <f t="shared" si="12"/>
        <v>4857</v>
      </c>
      <c r="C79" s="21">
        <f t="shared" si="13"/>
        <v>1666</v>
      </c>
      <c r="D79" s="4"/>
      <c r="E79" s="13"/>
      <c r="H79">
        <f t="shared" si="10"/>
        <v>4857</v>
      </c>
      <c r="L79" s="21"/>
      <c r="N79" s="13"/>
      <c r="O79">
        <f t="shared" si="11"/>
        <v>1666</v>
      </c>
      <c r="Q79" s="14"/>
    </row>
    <row r="80" spans="1:17" x14ac:dyDescent="0.35">
      <c r="A80" s="31">
        <v>74</v>
      </c>
      <c r="B80" s="4">
        <f t="shared" si="12"/>
        <v>4857</v>
      </c>
      <c r="C80" s="21">
        <f t="shared" si="13"/>
        <v>1666</v>
      </c>
      <c r="D80" s="4"/>
      <c r="E80" s="13"/>
      <c r="H80">
        <f t="shared" si="10"/>
        <v>4857</v>
      </c>
      <c r="L80" s="21"/>
      <c r="N80" s="13"/>
      <c r="O80">
        <f t="shared" si="11"/>
        <v>1666</v>
      </c>
      <c r="Q80" s="14"/>
    </row>
    <row r="81" spans="1:17" x14ac:dyDescent="0.35">
      <c r="A81" s="32">
        <v>75</v>
      </c>
      <c r="B81" s="27">
        <f t="shared" si="12"/>
        <v>4857</v>
      </c>
      <c r="C81" s="22">
        <f t="shared" si="13"/>
        <v>1666</v>
      </c>
      <c r="D81" s="4"/>
      <c r="E81" s="15"/>
      <c r="F81" s="16"/>
      <c r="G81" s="16"/>
      <c r="H81" s="16">
        <f t="shared" si="10"/>
        <v>4857</v>
      </c>
      <c r="I81" s="16"/>
      <c r="J81" s="16"/>
      <c r="K81" s="16"/>
      <c r="L81" s="22"/>
      <c r="N81" s="15"/>
      <c r="O81" s="16">
        <f t="shared" si="11"/>
        <v>1666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ACC3-D2A0-48ED-B3B9-EDA668CA4F11}">
  <dimension ref="A1:Q82"/>
  <sheetViews>
    <sheetView workbookViewId="0">
      <selection activeCell="L4" sqref="L4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2.54296875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8733</v>
      </c>
      <c r="F4" s="6">
        <f>'Kr pr. dyr, sone 5'!F4</f>
        <v>7111</v>
      </c>
      <c r="G4" s="6">
        <f>'Kr pr. dyr, sone 5'!G4</f>
        <v>5634</v>
      </c>
      <c r="H4" s="6">
        <f>'Kr pr. dyr, sone 5'!H4</f>
        <v>4857</v>
      </c>
      <c r="I4" s="6">
        <f>I3*J4</f>
        <v>20340</v>
      </c>
      <c r="J4" s="6">
        <f>'Kr pr. dyr, sone 5'!J4</f>
        <v>3390</v>
      </c>
      <c r="K4" s="6">
        <f>'Kr pr. dyr, sone 5'!K4</f>
        <v>-2784</v>
      </c>
      <c r="L4" s="6">
        <f>'Satsar 2024'!C28</f>
        <v>58220</v>
      </c>
      <c r="N4" s="6">
        <f>'Kr pr. dyr, sone 5'!N4</f>
        <v>5666</v>
      </c>
      <c r="O4" s="6">
        <f>'Kr pr. dyr, sone 5'!O4</f>
        <v>1666</v>
      </c>
      <c r="P4" s="6">
        <f>6*Q4</f>
        <v>39792</v>
      </c>
      <c r="Q4" s="23">
        <f>'Satsar 2024'!B41</f>
        <v>6632</v>
      </c>
    </row>
    <row r="5" spans="1:17" x14ac:dyDescent="0.35">
      <c r="A5" s="30" t="s">
        <v>16</v>
      </c>
      <c r="L5">
        <f>L4*5</f>
        <v>291100</v>
      </c>
      <c r="Q5">
        <f>Q4*40</f>
        <v>265280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70" si="0">SUM(E7:L7)</f>
        <v>66953</v>
      </c>
      <c r="C7" s="21">
        <f t="shared" ref="C7:C70" si="1">SUM(N7:P7)</f>
        <v>5666</v>
      </c>
      <c r="D7" s="4"/>
      <c r="E7" s="13">
        <f>E4</f>
        <v>8733</v>
      </c>
      <c r="L7" s="14">
        <f>L4</f>
        <v>58220</v>
      </c>
      <c r="N7" s="10">
        <f>N4</f>
        <v>5666</v>
      </c>
      <c r="O7" s="11"/>
      <c r="P7" s="11"/>
      <c r="Q7" s="12"/>
    </row>
    <row r="8" spans="1:17" x14ac:dyDescent="0.35">
      <c r="A8" s="31">
        <v>2</v>
      </c>
      <c r="B8" s="4">
        <f t="shared" si="0"/>
        <v>66953</v>
      </c>
      <c r="C8" s="21">
        <f t="shared" si="1"/>
        <v>5666</v>
      </c>
      <c r="D8" s="4"/>
      <c r="E8" s="13">
        <f>E7</f>
        <v>8733</v>
      </c>
      <c r="L8" s="14">
        <f>L7</f>
        <v>58220</v>
      </c>
      <c r="N8" s="13">
        <f>N7</f>
        <v>5666</v>
      </c>
      <c r="Q8" s="14"/>
    </row>
    <row r="9" spans="1:17" x14ac:dyDescent="0.35">
      <c r="A9" s="31">
        <v>3</v>
      </c>
      <c r="B9" s="4">
        <f t="shared" si="0"/>
        <v>66953</v>
      </c>
      <c r="C9" s="21">
        <f t="shared" si="1"/>
        <v>5666</v>
      </c>
      <c r="D9" s="4"/>
      <c r="E9" s="13">
        <f t="shared" ref="E9:E20" si="2">E8</f>
        <v>8733</v>
      </c>
      <c r="L9" s="14">
        <f t="shared" ref="L9:L11" si="3">L8</f>
        <v>58220</v>
      </c>
      <c r="N9" s="13">
        <f t="shared" ref="N9:N56" si="4">N8</f>
        <v>5666</v>
      </c>
      <c r="Q9" s="14"/>
    </row>
    <row r="10" spans="1:17" x14ac:dyDescent="0.35">
      <c r="A10" s="31">
        <v>4</v>
      </c>
      <c r="B10" s="4">
        <f t="shared" si="0"/>
        <v>66953</v>
      </c>
      <c r="C10" s="21">
        <f t="shared" si="1"/>
        <v>5666</v>
      </c>
      <c r="D10" s="4"/>
      <c r="E10" s="13">
        <f t="shared" si="2"/>
        <v>8733</v>
      </c>
      <c r="L10" s="14">
        <f t="shared" si="3"/>
        <v>58220</v>
      </c>
      <c r="N10" s="13">
        <f t="shared" si="4"/>
        <v>5666</v>
      </c>
      <c r="Q10" s="14"/>
    </row>
    <row r="11" spans="1:17" x14ac:dyDescent="0.35">
      <c r="A11" s="31">
        <v>5</v>
      </c>
      <c r="B11" s="4">
        <f t="shared" si="0"/>
        <v>66953</v>
      </c>
      <c r="C11" s="21">
        <f t="shared" si="1"/>
        <v>5666</v>
      </c>
      <c r="D11" s="4"/>
      <c r="E11" s="13">
        <f t="shared" si="2"/>
        <v>8733</v>
      </c>
      <c r="L11" s="14">
        <f t="shared" si="3"/>
        <v>58220</v>
      </c>
      <c r="N11" s="13">
        <f t="shared" si="4"/>
        <v>5666</v>
      </c>
      <c r="Q11" s="14"/>
    </row>
    <row r="12" spans="1:17" x14ac:dyDescent="0.35">
      <c r="A12" s="31">
        <v>6</v>
      </c>
      <c r="B12" s="4">
        <f t="shared" si="0"/>
        <v>29073</v>
      </c>
      <c r="C12" s="21">
        <f t="shared" si="1"/>
        <v>45458</v>
      </c>
      <c r="D12" s="4"/>
      <c r="E12" s="13">
        <f t="shared" si="2"/>
        <v>8733</v>
      </c>
      <c r="I12">
        <f>I4</f>
        <v>20340</v>
      </c>
      <c r="L12" s="21"/>
      <c r="N12" s="13">
        <f t="shared" si="4"/>
        <v>5666</v>
      </c>
      <c r="P12">
        <f>P4</f>
        <v>39792</v>
      </c>
      <c r="Q12" s="14"/>
    </row>
    <row r="13" spans="1:17" x14ac:dyDescent="0.35">
      <c r="A13" s="31">
        <v>7</v>
      </c>
      <c r="B13" s="4">
        <f t="shared" si="0"/>
        <v>12123</v>
      </c>
      <c r="C13" s="21">
        <f t="shared" si="1"/>
        <v>12298</v>
      </c>
      <c r="D13" s="4"/>
      <c r="E13" s="13">
        <f t="shared" si="2"/>
        <v>8733</v>
      </c>
      <c r="J13">
        <f>J4</f>
        <v>3390</v>
      </c>
      <c r="L13" s="21"/>
      <c r="N13" s="13">
        <f t="shared" si="4"/>
        <v>5666</v>
      </c>
      <c r="P13" s="4">
        <f>Q4</f>
        <v>6632</v>
      </c>
      <c r="Q13" s="14"/>
    </row>
    <row r="14" spans="1:17" x14ac:dyDescent="0.35">
      <c r="A14" s="31">
        <v>8</v>
      </c>
      <c r="B14" s="4">
        <f t="shared" si="0"/>
        <v>12123</v>
      </c>
      <c r="C14" s="21">
        <f t="shared" si="1"/>
        <v>12298</v>
      </c>
      <c r="D14" s="4"/>
      <c r="E14" s="13">
        <f t="shared" si="2"/>
        <v>8733</v>
      </c>
      <c r="J14">
        <f t="shared" ref="J14:J29" si="5">J13</f>
        <v>3390</v>
      </c>
      <c r="L14" s="21"/>
      <c r="N14" s="13">
        <f t="shared" si="4"/>
        <v>5666</v>
      </c>
      <c r="P14" s="4">
        <f>P13</f>
        <v>6632</v>
      </c>
      <c r="Q14" s="14"/>
    </row>
    <row r="15" spans="1:17" x14ac:dyDescent="0.35">
      <c r="A15" s="31">
        <v>9</v>
      </c>
      <c r="B15" s="4">
        <f t="shared" si="0"/>
        <v>12123</v>
      </c>
      <c r="C15" s="21">
        <f t="shared" si="1"/>
        <v>12298</v>
      </c>
      <c r="D15" s="4"/>
      <c r="E15" s="13">
        <f t="shared" si="2"/>
        <v>8733</v>
      </c>
      <c r="J15">
        <f t="shared" si="5"/>
        <v>3390</v>
      </c>
      <c r="L15" s="21"/>
      <c r="N15" s="13">
        <f t="shared" si="4"/>
        <v>5666</v>
      </c>
      <c r="P15" s="4">
        <f t="shared" ref="P15:P46" si="6">P14</f>
        <v>6632</v>
      </c>
      <c r="Q15" s="14"/>
    </row>
    <row r="16" spans="1:17" x14ac:dyDescent="0.35">
      <c r="A16" s="31">
        <v>10</v>
      </c>
      <c r="B16" s="4">
        <f t="shared" si="0"/>
        <v>12123</v>
      </c>
      <c r="C16" s="21">
        <f t="shared" si="1"/>
        <v>12298</v>
      </c>
      <c r="D16" s="4"/>
      <c r="E16" s="13">
        <f t="shared" si="2"/>
        <v>8733</v>
      </c>
      <c r="J16">
        <f t="shared" si="5"/>
        <v>3390</v>
      </c>
      <c r="L16" s="21"/>
      <c r="N16" s="13">
        <f t="shared" si="4"/>
        <v>5666</v>
      </c>
      <c r="P16" s="4">
        <f t="shared" si="6"/>
        <v>6632</v>
      </c>
      <c r="Q16" s="14"/>
    </row>
    <row r="17" spans="1:17" x14ac:dyDescent="0.35">
      <c r="A17" s="31">
        <v>11</v>
      </c>
      <c r="B17" s="4">
        <f t="shared" si="0"/>
        <v>12123</v>
      </c>
      <c r="C17" s="21">
        <f t="shared" si="1"/>
        <v>12298</v>
      </c>
      <c r="D17" s="4"/>
      <c r="E17" s="13">
        <f t="shared" si="2"/>
        <v>8733</v>
      </c>
      <c r="J17">
        <f t="shared" si="5"/>
        <v>3390</v>
      </c>
      <c r="L17" s="21"/>
      <c r="N17" s="13">
        <f t="shared" si="4"/>
        <v>5666</v>
      </c>
      <c r="P17" s="4">
        <f t="shared" si="6"/>
        <v>6632</v>
      </c>
      <c r="Q17" s="14"/>
    </row>
    <row r="18" spans="1:17" x14ac:dyDescent="0.35">
      <c r="A18" s="31">
        <v>12</v>
      </c>
      <c r="B18" s="4">
        <f t="shared" si="0"/>
        <v>12123</v>
      </c>
      <c r="C18" s="21">
        <f t="shared" si="1"/>
        <v>12298</v>
      </c>
      <c r="D18" s="4"/>
      <c r="E18" s="13">
        <f t="shared" si="2"/>
        <v>8733</v>
      </c>
      <c r="J18">
        <f t="shared" si="5"/>
        <v>3390</v>
      </c>
      <c r="L18" s="21"/>
      <c r="N18" s="13">
        <f t="shared" si="4"/>
        <v>5666</v>
      </c>
      <c r="P18" s="4">
        <f t="shared" si="6"/>
        <v>6632</v>
      </c>
      <c r="Q18" s="14"/>
    </row>
    <row r="19" spans="1:17" x14ac:dyDescent="0.35">
      <c r="A19" s="31">
        <v>13</v>
      </c>
      <c r="B19" s="4">
        <f t="shared" si="0"/>
        <v>12123</v>
      </c>
      <c r="C19" s="21">
        <f t="shared" si="1"/>
        <v>12298</v>
      </c>
      <c r="D19" s="4"/>
      <c r="E19" s="13">
        <f t="shared" si="2"/>
        <v>8733</v>
      </c>
      <c r="J19">
        <f t="shared" si="5"/>
        <v>3390</v>
      </c>
      <c r="L19" s="21"/>
      <c r="N19" s="13">
        <f t="shared" si="4"/>
        <v>5666</v>
      </c>
      <c r="P19" s="4">
        <f t="shared" si="6"/>
        <v>6632</v>
      </c>
      <c r="Q19" s="14"/>
    </row>
    <row r="20" spans="1:17" x14ac:dyDescent="0.35">
      <c r="A20" s="31">
        <v>14</v>
      </c>
      <c r="B20" s="4">
        <f t="shared" si="0"/>
        <v>12123</v>
      </c>
      <c r="C20" s="21">
        <f t="shared" si="1"/>
        <v>12298</v>
      </c>
      <c r="D20" s="4"/>
      <c r="E20" s="13">
        <f t="shared" si="2"/>
        <v>8733</v>
      </c>
      <c r="J20">
        <f t="shared" si="5"/>
        <v>3390</v>
      </c>
      <c r="L20" s="21"/>
      <c r="N20" s="13">
        <f t="shared" si="4"/>
        <v>5666</v>
      </c>
      <c r="P20" s="4">
        <f t="shared" si="6"/>
        <v>6632</v>
      </c>
      <c r="Q20" s="14"/>
    </row>
    <row r="21" spans="1:17" x14ac:dyDescent="0.35">
      <c r="A21" s="31">
        <v>15</v>
      </c>
      <c r="B21" s="4">
        <f t="shared" si="0"/>
        <v>10501</v>
      </c>
      <c r="C21" s="21">
        <f t="shared" si="1"/>
        <v>12298</v>
      </c>
      <c r="D21" s="4"/>
      <c r="E21" s="13"/>
      <c r="F21">
        <f>F4</f>
        <v>7111</v>
      </c>
      <c r="J21">
        <f t="shared" si="5"/>
        <v>3390</v>
      </c>
      <c r="L21" s="21"/>
      <c r="N21" s="13">
        <f t="shared" si="4"/>
        <v>5666</v>
      </c>
      <c r="P21" s="4">
        <f t="shared" si="6"/>
        <v>6632</v>
      </c>
      <c r="Q21" s="14"/>
    </row>
    <row r="22" spans="1:17" x14ac:dyDescent="0.35">
      <c r="A22" s="31">
        <v>16</v>
      </c>
      <c r="B22" s="4">
        <f t="shared" si="0"/>
        <v>10501</v>
      </c>
      <c r="C22" s="21">
        <f t="shared" si="1"/>
        <v>12298</v>
      </c>
      <c r="D22" s="4"/>
      <c r="E22" s="13"/>
      <c r="F22">
        <f>F21</f>
        <v>7111</v>
      </c>
      <c r="J22">
        <f t="shared" si="5"/>
        <v>3390</v>
      </c>
      <c r="L22" s="21"/>
      <c r="N22" s="13">
        <f t="shared" si="4"/>
        <v>5666</v>
      </c>
      <c r="P22" s="4">
        <f t="shared" si="6"/>
        <v>6632</v>
      </c>
      <c r="Q22" s="14"/>
    </row>
    <row r="23" spans="1:17" x14ac:dyDescent="0.35">
      <c r="A23" s="31">
        <v>17</v>
      </c>
      <c r="B23" s="4">
        <f t="shared" si="0"/>
        <v>10501</v>
      </c>
      <c r="C23" s="21">
        <f t="shared" si="1"/>
        <v>12298</v>
      </c>
      <c r="D23" s="4"/>
      <c r="E23" s="13"/>
      <c r="F23">
        <f t="shared" ref="F23:F36" si="7">F22</f>
        <v>7111</v>
      </c>
      <c r="J23">
        <f t="shared" si="5"/>
        <v>3390</v>
      </c>
      <c r="L23" s="21"/>
      <c r="N23" s="13">
        <f t="shared" si="4"/>
        <v>5666</v>
      </c>
      <c r="P23" s="4">
        <f t="shared" si="6"/>
        <v>6632</v>
      </c>
      <c r="Q23" s="14"/>
    </row>
    <row r="24" spans="1:17" x14ac:dyDescent="0.35">
      <c r="A24" s="31">
        <v>18</v>
      </c>
      <c r="B24" s="4">
        <f t="shared" si="0"/>
        <v>10501</v>
      </c>
      <c r="C24" s="21">
        <f t="shared" si="1"/>
        <v>12298</v>
      </c>
      <c r="D24" s="4"/>
      <c r="E24" s="13"/>
      <c r="F24">
        <f t="shared" si="7"/>
        <v>7111</v>
      </c>
      <c r="J24">
        <f t="shared" si="5"/>
        <v>3390</v>
      </c>
      <c r="L24" s="21"/>
      <c r="N24" s="13">
        <f t="shared" si="4"/>
        <v>5666</v>
      </c>
      <c r="P24" s="4">
        <f t="shared" si="6"/>
        <v>6632</v>
      </c>
      <c r="Q24" s="14"/>
    </row>
    <row r="25" spans="1:17" x14ac:dyDescent="0.35">
      <c r="A25" s="31">
        <v>19</v>
      </c>
      <c r="B25" s="4">
        <f t="shared" si="0"/>
        <v>10501</v>
      </c>
      <c r="C25" s="21">
        <f t="shared" si="1"/>
        <v>12298</v>
      </c>
      <c r="D25" s="4"/>
      <c r="E25" s="13"/>
      <c r="F25">
        <f t="shared" si="7"/>
        <v>7111</v>
      </c>
      <c r="J25">
        <f t="shared" si="5"/>
        <v>3390</v>
      </c>
      <c r="L25" s="21"/>
      <c r="N25" s="13">
        <f t="shared" si="4"/>
        <v>5666</v>
      </c>
      <c r="P25" s="4">
        <f t="shared" si="6"/>
        <v>6632</v>
      </c>
      <c r="Q25" s="14"/>
    </row>
    <row r="26" spans="1:17" x14ac:dyDescent="0.35">
      <c r="A26" s="31">
        <v>20</v>
      </c>
      <c r="B26" s="4">
        <f t="shared" si="0"/>
        <v>10501</v>
      </c>
      <c r="C26" s="21">
        <f t="shared" si="1"/>
        <v>12298</v>
      </c>
      <c r="D26" s="4"/>
      <c r="E26" s="13"/>
      <c r="F26">
        <f t="shared" si="7"/>
        <v>7111</v>
      </c>
      <c r="J26">
        <f t="shared" si="5"/>
        <v>3390</v>
      </c>
      <c r="L26" s="21"/>
      <c r="N26" s="13">
        <f t="shared" si="4"/>
        <v>5666</v>
      </c>
      <c r="P26" s="4">
        <f t="shared" si="6"/>
        <v>6632</v>
      </c>
      <c r="Q26" s="14"/>
    </row>
    <row r="27" spans="1:17" x14ac:dyDescent="0.35">
      <c r="A27" s="31">
        <v>21</v>
      </c>
      <c r="B27" s="4">
        <f t="shared" si="0"/>
        <v>10501</v>
      </c>
      <c r="C27" s="21">
        <f t="shared" si="1"/>
        <v>12298</v>
      </c>
      <c r="D27" s="4"/>
      <c r="E27" s="13"/>
      <c r="F27">
        <f t="shared" si="7"/>
        <v>7111</v>
      </c>
      <c r="J27">
        <f t="shared" si="5"/>
        <v>3390</v>
      </c>
      <c r="L27" s="21"/>
      <c r="N27" s="13">
        <f t="shared" si="4"/>
        <v>5666</v>
      </c>
      <c r="P27" s="4">
        <f t="shared" si="6"/>
        <v>6632</v>
      </c>
      <c r="Q27" s="14"/>
    </row>
    <row r="28" spans="1:17" x14ac:dyDescent="0.35">
      <c r="A28" s="31">
        <v>22</v>
      </c>
      <c r="B28" s="4">
        <f t="shared" si="0"/>
        <v>10501</v>
      </c>
      <c r="C28" s="21">
        <f t="shared" si="1"/>
        <v>12298</v>
      </c>
      <c r="D28" s="4"/>
      <c r="E28" s="13"/>
      <c r="F28">
        <f t="shared" si="7"/>
        <v>7111</v>
      </c>
      <c r="J28">
        <f t="shared" si="5"/>
        <v>3390</v>
      </c>
      <c r="L28" s="21"/>
      <c r="N28" s="13">
        <f t="shared" si="4"/>
        <v>5666</v>
      </c>
      <c r="P28" s="4">
        <f t="shared" si="6"/>
        <v>6632</v>
      </c>
      <c r="Q28" s="14"/>
    </row>
    <row r="29" spans="1:17" x14ac:dyDescent="0.35">
      <c r="A29" s="31">
        <v>23</v>
      </c>
      <c r="B29" s="4">
        <f t="shared" si="0"/>
        <v>10501</v>
      </c>
      <c r="C29" s="21">
        <f t="shared" si="1"/>
        <v>12298</v>
      </c>
      <c r="D29" s="4"/>
      <c r="E29" s="13"/>
      <c r="F29">
        <f t="shared" si="7"/>
        <v>7111</v>
      </c>
      <c r="J29">
        <f t="shared" si="5"/>
        <v>3390</v>
      </c>
      <c r="L29" s="21"/>
      <c r="N29" s="13">
        <f t="shared" si="4"/>
        <v>5666</v>
      </c>
      <c r="P29" s="4">
        <f t="shared" si="6"/>
        <v>6632</v>
      </c>
      <c r="Q29" s="14"/>
    </row>
    <row r="30" spans="1:17" x14ac:dyDescent="0.35">
      <c r="A30" s="31">
        <v>24</v>
      </c>
      <c r="B30" s="4">
        <f t="shared" si="0"/>
        <v>4327</v>
      </c>
      <c r="C30" s="21">
        <f t="shared" si="1"/>
        <v>12298</v>
      </c>
      <c r="D30" s="4"/>
      <c r="E30" s="13"/>
      <c r="F30">
        <f t="shared" si="7"/>
        <v>7111</v>
      </c>
      <c r="K30">
        <f>K4</f>
        <v>-2784</v>
      </c>
      <c r="L30" s="21"/>
      <c r="N30" s="13">
        <f t="shared" si="4"/>
        <v>5666</v>
      </c>
      <c r="P30" s="4">
        <f t="shared" si="6"/>
        <v>6632</v>
      </c>
      <c r="Q30" s="14"/>
    </row>
    <row r="31" spans="1:17" x14ac:dyDescent="0.35">
      <c r="A31" s="31">
        <v>25</v>
      </c>
      <c r="B31" s="4">
        <f t="shared" si="0"/>
        <v>4327</v>
      </c>
      <c r="C31" s="21">
        <f t="shared" si="1"/>
        <v>12298</v>
      </c>
      <c r="D31" s="4"/>
      <c r="E31" s="13"/>
      <c r="F31">
        <f t="shared" si="7"/>
        <v>7111</v>
      </c>
      <c r="K31">
        <f>K30</f>
        <v>-2784</v>
      </c>
      <c r="L31" s="21"/>
      <c r="N31" s="13">
        <f t="shared" si="4"/>
        <v>5666</v>
      </c>
      <c r="P31" s="4">
        <f t="shared" si="6"/>
        <v>6632</v>
      </c>
      <c r="Q31" s="14"/>
    </row>
    <row r="32" spans="1:17" x14ac:dyDescent="0.35">
      <c r="A32" s="31">
        <v>26</v>
      </c>
      <c r="B32" s="4">
        <f t="shared" si="0"/>
        <v>4327</v>
      </c>
      <c r="C32" s="21">
        <f t="shared" si="1"/>
        <v>12298</v>
      </c>
      <c r="D32" s="4"/>
      <c r="E32" s="13"/>
      <c r="F32">
        <f t="shared" si="7"/>
        <v>7111</v>
      </c>
      <c r="K32">
        <f t="shared" ref="K32:K56" si="8">K31</f>
        <v>-2784</v>
      </c>
      <c r="L32" s="21"/>
      <c r="N32" s="13">
        <f t="shared" si="4"/>
        <v>5666</v>
      </c>
      <c r="P32" s="4">
        <f t="shared" si="6"/>
        <v>6632</v>
      </c>
      <c r="Q32" s="14"/>
    </row>
    <row r="33" spans="1:17" x14ac:dyDescent="0.35">
      <c r="A33" s="31">
        <v>27</v>
      </c>
      <c r="B33" s="4">
        <f t="shared" si="0"/>
        <v>4327</v>
      </c>
      <c r="C33" s="21">
        <f t="shared" si="1"/>
        <v>12298</v>
      </c>
      <c r="D33" s="4"/>
      <c r="E33" s="13"/>
      <c r="F33">
        <f t="shared" si="7"/>
        <v>7111</v>
      </c>
      <c r="K33">
        <f t="shared" si="8"/>
        <v>-2784</v>
      </c>
      <c r="L33" s="21"/>
      <c r="N33" s="13">
        <f t="shared" si="4"/>
        <v>5666</v>
      </c>
      <c r="P33" s="4">
        <f t="shared" si="6"/>
        <v>6632</v>
      </c>
      <c r="Q33" s="14"/>
    </row>
    <row r="34" spans="1:17" x14ac:dyDescent="0.35">
      <c r="A34" s="31">
        <v>28</v>
      </c>
      <c r="B34" s="4">
        <f t="shared" si="0"/>
        <v>4327</v>
      </c>
      <c r="C34" s="21">
        <f t="shared" si="1"/>
        <v>12298</v>
      </c>
      <c r="D34" s="4"/>
      <c r="E34" s="13"/>
      <c r="F34">
        <f t="shared" si="7"/>
        <v>7111</v>
      </c>
      <c r="K34">
        <f t="shared" si="8"/>
        <v>-2784</v>
      </c>
      <c r="L34" s="21"/>
      <c r="N34" s="13">
        <f t="shared" si="4"/>
        <v>5666</v>
      </c>
      <c r="P34" s="4">
        <f t="shared" si="6"/>
        <v>6632</v>
      </c>
      <c r="Q34" s="14"/>
    </row>
    <row r="35" spans="1:17" x14ac:dyDescent="0.35">
      <c r="A35" s="31">
        <v>29</v>
      </c>
      <c r="B35" s="4">
        <f t="shared" si="0"/>
        <v>4327</v>
      </c>
      <c r="C35" s="21">
        <f t="shared" si="1"/>
        <v>12298</v>
      </c>
      <c r="D35" s="4"/>
      <c r="E35" s="13"/>
      <c r="F35">
        <f t="shared" si="7"/>
        <v>7111</v>
      </c>
      <c r="K35">
        <f t="shared" si="8"/>
        <v>-2784</v>
      </c>
      <c r="L35" s="21"/>
      <c r="N35" s="13">
        <f t="shared" si="4"/>
        <v>5666</v>
      </c>
      <c r="P35" s="4">
        <f t="shared" si="6"/>
        <v>6632</v>
      </c>
      <c r="Q35" s="14"/>
    </row>
    <row r="36" spans="1:17" x14ac:dyDescent="0.35">
      <c r="A36" s="31">
        <v>30</v>
      </c>
      <c r="B36" s="4">
        <f t="shared" si="0"/>
        <v>4327</v>
      </c>
      <c r="C36" s="21">
        <f t="shared" si="1"/>
        <v>12298</v>
      </c>
      <c r="D36" s="4"/>
      <c r="E36" s="13"/>
      <c r="F36">
        <f t="shared" si="7"/>
        <v>7111</v>
      </c>
      <c r="K36">
        <f t="shared" si="8"/>
        <v>-2784</v>
      </c>
      <c r="L36" s="21"/>
      <c r="N36" s="13">
        <f t="shared" si="4"/>
        <v>5666</v>
      </c>
      <c r="P36" s="4">
        <f t="shared" si="6"/>
        <v>6632</v>
      </c>
      <c r="Q36" s="14"/>
    </row>
    <row r="37" spans="1:17" x14ac:dyDescent="0.35">
      <c r="A37" s="31">
        <v>31</v>
      </c>
      <c r="B37" s="4">
        <f t="shared" si="0"/>
        <v>2850</v>
      </c>
      <c r="C37" s="21">
        <f t="shared" si="1"/>
        <v>12298</v>
      </c>
      <c r="D37" s="4"/>
      <c r="E37" s="13"/>
      <c r="G37">
        <f>G4</f>
        <v>5634</v>
      </c>
      <c r="K37">
        <f t="shared" si="8"/>
        <v>-2784</v>
      </c>
      <c r="L37" s="21"/>
      <c r="N37" s="13">
        <f t="shared" si="4"/>
        <v>5666</v>
      </c>
      <c r="P37" s="4">
        <f t="shared" si="6"/>
        <v>6632</v>
      </c>
      <c r="Q37" s="14"/>
    </row>
    <row r="38" spans="1:17" x14ac:dyDescent="0.35">
      <c r="A38" s="31">
        <v>32</v>
      </c>
      <c r="B38" s="4">
        <f t="shared" si="0"/>
        <v>2850</v>
      </c>
      <c r="C38" s="21">
        <f t="shared" si="1"/>
        <v>12298</v>
      </c>
      <c r="D38" s="4"/>
      <c r="E38" s="13"/>
      <c r="G38">
        <f>G37</f>
        <v>5634</v>
      </c>
      <c r="K38">
        <f t="shared" si="8"/>
        <v>-2784</v>
      </c>
      <c r="L38" s="21"/>
      <c r="N38" s="13">
        <f t="shared" si="4"/>
        <v>5666</v>
      </c>
      <c r="P38" s="4">
        <f t="shared" si="6"/>
        <v>6632</v>
      </c>
      <c r="Q38" s="14"/>
    </row>
    <row r="39" spans="1:17" x14ac:dyDescent="0.35">
      <c r="A39" s="31">
        <v>33</v>
      </c>
      <c r="B39" s="4">
        <f t="shared" si="0"/>
        <v>2850</v>
      </c>
      <c r="C39" s="21">
        <f t="shared" si="1"/>
        <v>12298</v>
      </c>
      <c r="D39" s="4"/>
      <c r="E39" s="13"/>
      <c r="G39">
        <f t="shared" ref="G39:G56" si="9">G38</f>
        <v>5634</v>
      </c>
      <c r="K39">
        <f t="shared" si="8"/>
        <v>-2784</v>
      </c>
      <c r="L39" s="21"/>
      <c r="N39" s="13">
        <f t="shared" si="4"/>
        <v>5666</v>
      </c>
      <c r="P39" s="4">
        <f t="shared" si="6"/>
        <v>6632</v>
      </c>
      <c r="Q39" s="14"/>
    </row>
    <row r="40" spans="1:17" x14ac:dyDescent="0.35">
      <c r="A40" s="31">
        <v>34</v>
      </c>
      <c r="B40" s="4">
        <f t="shared" si="0"/>
        <v>2850</v>
      </c>
      <c r="C40" s="21">
        <f t="shared" si="1"/>
        <v>12298</v>
      </c>
      <c r="D40" s="4"/>
      <c r="E40" s="13"/>
      <c r="G40">
        <f t="shared" si="9"/>
        <v>5634</v>
      </c>
      <c r="K40">
        <f t="shared" si="8"/>
        <v>-2784</v>
      </c>
      <c r="L40" s="21"/>
      <c r="N40" s="13">
        <f t="shared" si="4"/>
        <v>5666</v>
      </c>
      <c r="P40" s="4">
        <f t="shared" si="6"/>
        <v>6632</v>
      </c>
      <c r="Q40" s="14"/>
    </row>
    <row r="41" spans="1:17" x14ac:dyDescent="0.35">
      <c r="A41" s="31">
        <v>35</v>
      </c>
      <c r="B41" s="4">
        <f t="shared" si="0"/>
        <v>2850</v>
      </c>
      <c r="C41" s="21">
        <f t="shared" si="1"/>
        <v>12298</v>
      </c>
      <c r="D41" s="4"/>
      <c r="E41" s="13"/>
      <c r="G41">
        <f t="shared" si="9"/>
        <v>5634</v>
      </c>
      <c r="K41">
        <f t="shared" si="8"/>
        <v>-2784</v>
      </c>
      <c r="L41" s="21"/>
      <c r="N41" s="13">
        <f t="shared" si="4"/>
        <v>5666</v>
      </c>
      <c r="P41" s="4">
        <f t="shared" si="6"/>
        <v>6632</v>
      </c>
      <c r="Q41" s="14"/>
    </row>
    <row r="42" spans="1:17" x14ac:dyDescent="0.35">
      <c r="A42" s="31">
        <v>36</v>
      </c>
      <c r="B42" s="4">
        <f t="shared" si="0"/>
        <v>2850</v>
      </c>
      <c r="C42" s="21">
        <f t="shared" si="1"/>
        <v>12298</v>
      </c>
      <c r="D42" s="4"/>
      <c r="E42" s="13"/>
      <c r="G42">
        <f t="shared" si="9"/>
        <v>5634</v>
      </c>
      <c r="K42">
        <f t="shared" si="8"/>
        <v>-2784</v>
      </c>
      <c r="L42" s="21"/>
      <c r="N42" s="13">
        <f t="shared" si="4"/>
        <v>5666</v>
      </c>
      <c r="P42" s="4">
        <f t="shared" si="6"/>
        <v>6632</v>
      </c>
      <c r="Q42" s="14"/>
    </row>
    <row r="43" spans="1:17" x14ac:dyDescent="0.35">
      <c r="A43" s="31">
        <v>37</v>
      </c>
      <c r="B43" s="4">
        <f t="shared" si="0"/>
        <v>2850</v>
      </c>
      <c r="C43" s="21">
        <f t="shared" si="1"/>
        <v>12298</v>
      </c>
      <c r="D43" s="4"/>
      <c r="E43" s="13"/>
      <c r="G43">
        <f t="shared" si="9"/>
        <v>5634</v>
      </c>
      <c r="K43">
        <f t="shared" si="8"/>
        <v>-2784</v>
      </c>
      <c r="L43" s="21"/>
      <c r="N43" s="13">
        <f t="shared" si="4"/>
        <v>5666</v>
      </c>
      <c r="P43" s="4">
        <f t="shared" si="6"/>
        <v>6632</v>
      </c>
      <c r="Q43" s="14"/>
    </row>
    <row r="44" spans="1:17" x14ac:dyDescent="0.35">
      <c r="A44" s="31">
        <v>38</v>
      </c>
      <c r="B44" s="4">
        <f t="shared" si="0"/>
        <v>2850</v>
      </c>
      <c r="C44" s="21">
        <f t="shared" si="1"/>
        <v>12298</v>
      </c>
      <c r="D44" s="4"/>
      <c r="E44" s="13"/>
      <c r="G44">
        <f t="shared" si="9"/>
        <v>5634</v>
      </c>
      <c r="K44">
        <f t="shared" si="8"/>
        <v>-2784</v>
      </c>
      <c r="L44" s="21"/>
      <c r="N44" s="13">
        <f t="shared" si="4"/>
        <v>5666</v>
      </c>
      <c r="P44" s="4">
        <f t="shared" si="6"/>
        <v>6632</v>
      </c>
      <c r="Q44" s="14"/>
    </row>
    <row r="45" spans="1:17" x14ac:dyDescent="0.35">
      <c r="A45" s="31">
        <v>39</v>
      </c>
      <c r="B45" s="4">
        <f t="shared" si="0"/>
        <v>2850</v>
      </c>
      <c r="C45" s="21">
        <f t="shared" si="1"/>
        <v>12298</v>
      </c>
      <c r="D45" s="4"/>
      <c r="E45" s="13"/>
      <c r="G45">
        <f t="shared" si="9"/>
        <v>5634</v>
      </c>
      <c r="K45">
        <f t="shared" si="8"/>
        <v>-2784</v>
      </c>
      <c r="L45" s="21"/>
      <c r="N45" s="13">
        <f t="shared" si="4"/>
        <v>5666</v>
      </c>
      <c r="P45" s="4">
        <f t="shared" si="6"/>
        <v>6632</v>
      </c>
      <c r="Q45" s="14"/>
    </row>
    <row r="46" spans="1:17" x14ac:dyDescent="0.35">
      <c r="A46" s="31">
        <v>40</v>
      </c>
      <c r="B46" s="4">
        <f t="shared" si="0"/>
        <v>2850</v>
      </c>
      <c r="C46" s="21">
        <f t="shared" si="1"/>
        <v>12298</v>
      </c>
      <c r="D46" s="4"/>
      <c r="E46" s="13"/>
      <c r="G46">
        <f t="shared" si="9"/>
        <v>5634</v>
      </c>
      <c r="K46">
        <f t="shared" si="8"/>
        <v>-2784</v>
      </c>
      <c r="L46" s="21"/>
      <c r="N46" s="13">
        <f t="shared" si="4"/>
        <v>5666</v>
      </c>
      <c r="P46" s="4">
        <f t="shared" si="6"/>
        <v>6632</v>
      </c>
      <c r="Q46" s="14"/>
    </row>
    <row r="47" spans="1:17" x14ac:dyDescent="0.35">
      <c r="A47" s="31">
        <v>41</v>
      </c>
      <c r="B47" s="4">
        <f t="shared" si="0"/>
        <v>2850</v>
      </c>
      <c r="C47" s="21">
        <f t="shared" si="1"/>
        <v>5666</v>
      </c>
      <c r="D47" s="4"/>
      <c r="E47" s="13"/>
      <c r="G47">
        <f t="shared" si="9"/>
        <v>5634</v>
      </c>
      <c r="K47">
        <f t="shared" si="8"/>
        <v>-2784</v>
      </c>
      <c r="L47" s="21"/>
      <c r="N47" s="13">
        <f t="shared" si="4"/>
        <v>5666</v>
      </c>
      <c r="Q47" s="14"/>
    </row>
    <row r="48" spans="1:17" x14ac:dyDescent="0.35">
      <c r="A48" s="31">
        <v>42</v>
      </c>
      <c r="B48" s="4">
        <f t="shared" si="0"/>
        <v>2850</v>
      </c>
      <c r="C48" s="21">
        <f t="shared" si="1"/>
        <v>5666</v>
      </c>
      <c r="D48" s="4"/>
      <c r="E48" s="13"/>
      <c r="G48">
        <f t="shared" si="9"/>
        <v>5634</v>
      </c>
      <c r="K48">
        <f t="shared" si="8"/>
        <v>-2784</v>
      </c>
      <c r="L48" s="21"/>
      <c r="N48" s="13">
        <f t="shared" si="4"/>
        <v>5666</v>
      </c>
      <c r="Q48" s="14"/>
    </row>
    <row r="49" spans="1:17" x14ac:dyDescent="0.35">
      <c r="A49" s="31">
        <v>43</v>
      </c>
      <c r="B49" s="4">
        <f t="shared" si="0"/>
        <v>2850</v>
      </c>
      <c r="C49" s="21">
        <f t="shared" si="1"/>
        <v>5666</v>
      </c>
      <c r="D49" s="4"/>
      <c r="E49" s="13"/>
      <c r="G49">
        <f t="shared" si="9"/>
        <v>5634</v>
      </c>
      <c r="K49">
        <f t="shared" si="8"/>
        <v>-2784</v>
      </c>
      <c r="L49" s="21"/>
      <c r="N49" s="13">
        <f t="shared" si="4"/>
        <v>5666</v>
      </c>
      <c r="Q49" s="14"/>
    </row>
    <row r="50" spans="1:17" x14ac:dyDescent="0.35">
      <c r="A50" s="31">
        <v>44</v>
      </c>
      <c r="B50" s="4">
        <f t="shared" si="0"/>
        <v>2850</v>
      </c>
      <c r="C50" s="21">
        <f t="shared" si="1"/>
        <v>5666</v>
      </c>
      <c r="D50" s="4"/>
      <c r="E50" s="13"/>
      <c r="G50">
        <f t="shared" si="9"/>
        <v>5634</v>
      </c>
      <c r="K50">
        <f t="shared" si="8"/>
        <v>-2784</v>
      </c>
      <c r="L50" s="21"/>
      <c r="N50" s="13">
        <f t="shared" si="4"/>
        <v>5666</v>
      </c>
      <c r="Q50" s="14"/>
    </row>
    <row r="51" spans="1:17" x14ac:dyDescent="0.35">
      <c r="A51" s="31">
        <v>45</v>
      </c>
      <c r="B51" s="4">
        <f t="shared" si="0"/>
        <v>2850</v>
      </c>
      <c r="C51" s="21">
        <f t="shared" si="1"/>
        <v>5666</v>
      </c>
      <c r="D51" s="4"/>
      <c r="E51" s="13"/>
      <c r="G51">
        <f t="shared" si="9"/>
        <v>5634</v>
      </c>
      <c r="K51">
        <f t="shared" si="8"/>
        <v>-2784</v>
      </c>
      <c r="L51" s="21"/>
      <c r="N51" s="13">
        <f t="shared" si="4"/>
        <v>5666</v>
      </c>
      <c r="Q51" s="14"/>
    </row>
    <row r="52" spans="1:17" x14ac:dyDescent="0.35">
      <c r="A52" s="31">
        <v>46</v>
      </c>
      <c r="B52" s="4">
        <f t="shared" si="0"/>
        <v>2850</v>
      </c>
      <c r="C52" s="21">
        <f t="shared" si="1"/>
        <v>5666</v>
      </c>
      <c r="D52" s="4"/>
      <c r="E52" s="13"/>
      <c r="G52">
        <f t="shared" si="9"/>
        <v>5634</v>
      </c>
      <c r="K52">
        <f t="shared" si="8"/>
        <v>-2784</v>
      </c>
      <c r="L52" s="21"/>
      <c r="N52" s="13">
        <f t="shared" si="4"/>
        <v>5666</v>
      </c>
      <c r="Q52" s="14"/>
    </row>
    <row r="53" spans="1:17" x14ac:dyDescent="0.35">
      <c r="A53" s="31">
        <v>47</v>
      </c>
      <c r="B53" s="4">
        <f t="shared" si="0"/>
        <v>2850</v>
      </c>
      <c r="C53" s="21">
        <f t="shared" si="1"/>
        <v>5666</v>
      </c>
      <c r="D53" s="4"/>
      <c r="E53" s="13"/>
      <c r="G53">
        <f t="shared" si="9"/>
        <v>5634</v>
      </c>
      <c r="K53">
        <f t="shared" si="8"/>
        <v>-2784</v>
      </c>
      <c r="L53" s="21"/>
      <c r="N53" s="13">
        <f t="shared" si="4"/>
        <v>5666</v>
      </c>
      <c r="Q53" s="14"/>
    </row>
    <row r="54" spans="1:17" x14ac:dyDescent="0.35">
      <c r="A54" s="31">
        <v>48</v>
      </c>
      <c r="B54" s="4">
        <f t="shared" si="0"/>
        <v>2850</v>
      </c>
      <c r="C54" s="21">
        <f t="shared" si="1"/>
        <v>5666</v>
      </c>
      <c r="D54" s="4"/>
      <c r="E54" s="13"/>
      <c r="G54">
        <f t="shared" si="9"/>
        <v>5634</v>
      </c>
      <c r="K54">
        <f t="shared" si="8"/>
        <v>-2784</v>
      </c>
      <c r="L54" s="21"/>
      <c r="N54" s="13">
        <f t="shared" si="4"/>
        <v>5666</v>
      </c>
      <c r="Q54" s="14"/>
    </row>
    <row r="55" spans="1:17" x14ac:dyDescent="0.35">
      <c r="A55" s="31">
        <v>49</v>
      </c>
      <c r="B55" s="4">
        <f t="shared" si="0"/>
        <v>2850</v>
      </c>
      <c r="C55" s="21">
        <f t="shared" si="1"/>
        <v>5666</v>
      </c>
      <c r="D55" s="4"/>
      <c r="E55" s="13"/>
      <c r="G55">
        <f t="shared" si="9"/>
        <v>5634</v>
      </c>
      <c r="K55">
        <f t="shared" si="8"/>
        <v>-2784</v>
      </c>
      <c r="L55" s="21"/>
      <c r="N55" s="13">
        <f t="shared" si="4"/>
        <v>5666</v>
      </c>
      <c r="Q55" s="14"/>
    </row>
    <row r="56" spans="1:17" x14ac:dyDescent="0.35">
      <c r="A56" s="31">
        <v>50</v>
      </c>
      <c r="B56" s="4">
        <f t="shared" si="0"/>
        <v>2850</v>
      </c>
      <c r="C56" s="21">
        <f t="shared" si="1"/>
        <v>5666</v>
      </c>
      <c r="D56" s="4"/>
      <c r="E56" s="13"/>
      <c r="G56">
        <f t="shared" si="9"/>
        <v>5634</v>
      </c>
      <c r="K56">
        <f t="shared" si="8"/>
        <v>-2784</v>
      </c>
      <c r="L56" s="21"/>
      <c r="N56" s="13">
        <f t="shared" si="4"/>
        <v>5666</v>
      </c>
      <c r="Q56" s="14"/>
    </row>
    <row r="57" spans="1:17" x14ac:dyDescent="0.35">
      <c r="A57" s="31">
        <v>51</v>
      </c>
      <c r="B57" s="4">
        <f t="shared" si="0"/>
        <v>2055</v>
      </c>
      <c r="C57" s="21">
        <f t="shared" si="1"/>
        <v>1666</v>
      </c>
      <c r="D57" s="4"/>
      <c r="E57" s="13"/>
      <c r="H57">
        <f>H4</f>
        <v>4857</v>
      </c>
      <c r="J57">
        <f>-SUM(I7:K56)</f>
        <v>-2802</v>
      </c>
      <c r="L57" s="21"/>
      <c r="N57" s="13"/>
      <c r="O57">
        <f>O4</f>
        <v>1666</v>
      </c>
      <c r="Q57" s="14"/>
    </row>
    <row r="58" spans="1:17" x14ac:dyDescent="0.35">
      <c r="A58" s="31">
        <v>52</v>
      </c>
      <c r="B58" s="4">
        <f t="shared" si="0"/>
        <v>4857</v>
      </c>
      <c r="C58" s="21">
        <f t="shared" si="1"/>
        <v>1666</v>
      </c>
      <c r="D58" s="4"/>
      <c r="E58" s="13"/>
      <c r="H58">
        <f>H57</f>
        <v>4857</v>
      </c>
      <c r="L58" s="21"/>
      <c r="N58" s="13"/>
      <c r="O58">
        <f>O57</f>
        <v>1666</v>
      </c>
      <c r="Q58" s="14"/>
    </row>
    <row r="59" spans="1:17" x14ac:dyDescent="0.35">
      <c r="A59" s="31">
        <v>53</v>
      </c>
      <c r="B59" s="4">
        <f t="shared" si="0"/>
        <v>4857</v>
      </c>
      <c r="C59" s="21">
        <f t="shared" si="1"/>
        <v>1666</v>
      </c>
      <c r="D59" s="4"/>
      <c r="E59" s="13"/>
      <c r="H59">
        <f t="shared" ref="H59:H81" si="10">H58</f>
        <v>4857</v>
      </c>
      <c r="L59" s="21"/>
      <c r="N59" s="13"/>
      <c r="O59">
        <f t="shared" ref="O59:O81" si="11">O58</f>
        <v>1666</v>
      </c>
      <c r="Q59" s="14"/>
    </row>
    <row r="60" spans="1:17" x14ac:dyDescent="0.35">
      <c r="A60" s="31">
        <v>54</v>
      </c>
      <c r="B60" s="4">
        <f t="shared" si="0"/>
        <v>4857</v>
      </c>
      <c r="C60" s="21">
        <f t="shared" si="1"/>
        <v>1666</v>
      </c>
      <c r="D60" s="4"/>
      <c r="E60" s="13"/>
      <c r="H60">
        <f t="shared" si="10"/>
        <v>4857</v>
      </c>
      <c r="L60" s="21"/>
      <c r="N60" s="13"/>
      <c r="O60">
        <f t="shared" si="11"/>
        <v>1666</v>
      </c>
      <c r="Q60" s="14"/>
    </row>
    <row r="61" spans="1:17" x14ac:dyDescent="0.35">
      <c r="A61" s="31">
        <v>55</v>
      </c>
      <c r="B61" s="4">
        <f t="shared" si="0"/>
        <v>4857</v>
      </c>
      <c r="C61" s="21">
        <f t="shared" si="1"/>
        <v>1666</v>
      </c>
      <c r="D61" s="4"/>
      <c r="E61" s="13"/>
      <c r="H61">
        <f t="shared" si="10"/>
        <v>4857</v>
      </c>
      <c r="L61" s="21"/>
      <c r="N61" s="13"/>
      <c r="O61">
        <f t="shared" si="11"/>
        <v>1666</v>
      </c>
      <c r="Q61" s="14"/>
    </row>
    <row r="62" spans="1:17" x14ac:dyDescent="0.35">
      <c r="A62" s="31">
        <v>56</v>
      </c>
      <c r="B62" s="4">
        <f t="shared" si="0"/>
        <v>4857</v>
      </c>
      <c r="C62" s="21">
        <f t="shared" si="1"/>
        <v>1666</v>
      </c>
      <c r="D62" s="4"/>
      <c r="E62" s="13"/>
      <c r="H62">
        <f t="shared" si="10"/>
        <v>4857</v>
      </c>
      <c r="L62" s="21"/>
      <c r="N62" s="13"/>
      <c r="O62">
        <f t="shared" si="11"/>
        <v>1666</v>
      </c>
      <c r="Q62" s="14"/>
    </row>
    <row r="63" spans="1:17" x14ac:dyDescent="0.35">
      <c r="A63" s="31">
        <v>57</v>
      </c>
      <c r="B63" s="4">
        <f t="shared" si="0"/>
        <v>4857</v>
      </c>
      <c r="C63" s="21">
        <f t="shared" si="1"/>
        <v>1666</v>
      </c>
      <c r="D63" s="4"/>
      <c r="E63" s="13"/>
      <c r="H63">
        <f t="shared" si="10"/>
        <v>4857</v>
      </c>
      <c r="L63" s="21"/>
      <c r="N63" s="13"/>
      <c r="O63">
        <f t="shared" si="11"/>
        <v>1666</v>
      </c>
      <c r="Q63" s="14"/>
    </row>
    <row r="64" spans="1:17" x14ac:dyDescent="0.35">
      <c r="A64" s="31">
        <v>58</v>
      </c>
      <c r="B64" s="4">
        <f t="shared" si="0"/>
        <v>4857</v>
      </c>
      <c r="C64" s="21">
        <f t="shared" si="1"/>
        <v>1666</v>
      </c>
      <c r="D64" s="4"/>
      <c r="E64" s="13"/>
      <c r="H64">
        <f t="shared" si="10"/>
        <v>4857</v>
      </c>
      <c r="L64" s="21"/>
      <c r="N64" s="13"/>
      <c r="O64">
        <f t="shared" si="11"/>
        <v>1666</v>
      </c>
      <c r="Q64" s="14"/>
    </row>
    <row r="65" spans="1:17" x14ac:dyDescent="0.35">
      <c r="A65" s="31">
        <v>59</v>
      </c>
      <c r="B65" s="4">
        <f t="shared" si="0"/>
        <v>4857</v>
      </c>
      <c r="C65" s="21">
        <f t="shared" si="1"/>
        <v>1666</v>
      </c>
      <c r="D65" s="4"/>
      <c r="E65" s="13"/>
      <c r="H65">
        <f t="shared" si="10"/>
        <v>4857</v>
      </c>
      <c r="L65" s="21"/>
      <c r="N65" s="13"/>
      <c r="O65">
        <f t="shared" si="11"/>
        <v>1666</v>
      </c>
      <c r="Q65" s="14"/>
    </row>
    <row r="66" spans="1:17" x14ac:dyDescent="0.35">
      <c r="A66" s="31">
        <v>60</v>
      </c>
      <c r="B66" s="4">
        <f t="shared" si="0"/>
        <v>4857</v>
      </c>
      <c r="C66" s="21">
        <f t="shared" si="1"/>
        <v>1666</v>
      </c>
      <c r="D66" s="4"/>
      <c r="E66" s="13"/>
      <c r="H66">
        <f t="shared" si="10"/>
        <v>4857</v>
      </c>
      <c r="L66" s="21"/>
      <c r="N66" s="13"/>
      <c r="O66">
        <f t="shared" si="11"/>
        <v>1666</v>
      </c>
      <c r="Q66" s="14"/>
    </row>
    <row r="67" spans="1:17" x14ac:dyDescent="0.35">
      <c r="A67" s="31">
        <v>61</v>
      </c>
      <c r="B67" s="4">
        <f t="shared" si="0"/>
        <v>4857</v>
      </c>
      <c r="C67" s="21">
        <f t="shared" si="1"/>
        <v>1666</v>
      </c>
      <c r="D67" s="4"/>
      <c r="E67" s="13"/>
      <c r="H67">
        <f t="shared" si="10"/>
        <v>4857</v>
      </c>
      <c r="L67" s="21"/>
      <c r="N67" s="13"/>
      <c r="O67">
        <f t="shared" si="11"/>
        <v>1666</v>
      </c>
      <c r="Q67" s="14"/>
    </row>
    <row r="68" spans="1:17" x14ac:dyDescent="0.35">
      <c r="A68" s="31">
        <v>62</v>
      </c>
      <c r="B68" s="4">
        <f t="shared" si="0"/>
        <v>4857</v>
      </c>
      <c r="C68" s="21">
        <f t="shared" si="1"/>
        <v>1666</v>
      </c>
      <c r="D68" s="4"/>
      <c r="E68" s="13"/>
      <c r="H68">
        <f t="shared" si="10"/>
        <v>4857</v>
      </c>
      <c r="L68" s="21"/>
      <c r="N68" s="13"/>
      <c r="O68">
        <f t="shared" si="11"/>
        <v>1666</v>
      </c>
      <c r="Q68" s="14"/>
    </row>
    <row r="69" spans="1:17" x14ac:dyDescent="0.35">
      <c r="A69" s="31">
        <v>63</v>
      </c>
      <c r="B69" s="4">
        <f t="shared" si="0"/>
        <v>4857</v>
      </c>
      <c r="C69" s="21">
        <f t="shared" si="1"/>
        <v>1666</v>
      </c>
      <c r="D69" s="4"/>
      <c r="E69" s="13"/>
      <c r="H69">
        <f t="shared" si="10"/>
        <v>4857</v>
      </c>
      <c r="L69" s="21"/>
      <c r="N69" s="13"/>
      <c r="O69">
        <f t="shared" si="11"/>
        <v>1666</v>
      </c>
      <c r="Q69" s="14"/>
    </row>
    <row r="70" spans="1:17" x14ac:dyDescent="0.35">
      <c r="A70" s="31">
        <v>64</v>
      </c>
      <c r="B70" s="4">
        <f t="shared" si="0"/>
        <v>4857</v>
      </c>
      <c r="C70" s="21">
        <f t="shared" si="1"/>
        <v>1666</v>
      </c>
      <c r="D70" s="4"/>
      <c r="E70" s="13"/>
      <c r="H70">
        <f t="shared" si="10"/>
        <v>4857</v>
      </c>
      <c r="L70" s="21"/>
      <c r="N70" s="13"/>
      <c r="O70">
        <f t="shared" si="11"/>
        <v>1666</v>
      </c>
      <c r="Q70" s="14"/>
    </row>
    <row r="71" spans="1:17" x14ac:dyDescent="0.35">
      <c r="A71" s="31">
        <v>65</v>
      </c>
      <c r="B71" s="4">
        <f t="shared" ref="B71:B81" si="12">SUM(E71:L71)</f>
        <v>4857</v>
      </c>
      <c r="C71" s="21">
        <f t="shared" ref="C71:C81" si="13">SUM(N71:P71)</f>
        <v>1666</v>
      </c>
      <c r="D71" s="4"/>
      <c r="E71" s="13"/>
      <c r="H71">
        <f t="shared" si="10"/>
        <v>4857</v>
      </c>
      <c r="L71" s="21"/>
      <c r="N71" s="13"/>
      <c r="O71">
        <f t="shared" si="11"/>
        <v>1666</v>
      </c>
      <c r="Q71" s="14"/>
    </row>
    <row r="72" spans="1:17" x14ac:dyDescent="0.35">
      <c r="A72" s="31">
        <v>66</v>
      </c>
      <c r="B72" s="4">
        <f t="shared" si="12"/>
        <v>4857</v>
      </c>
      <c r="C72" s="21">
        <f t="shared" si="13"/>
        <v>1666</v>
      </c>
      <c r="D72" s="4"/>
      <c r="E72" s="13"/>
      <c r="H72">
        <f t="shared" si="10"/>
        <v>4857</v>
      </c>
      <c r="L72" s="21"/>
      <c r="N72" s="13"/>
      <c r="O72">
        <f t="shared" si="11"/>
        <v>1666</v>
      </c>
      <c r="Q72" s="14"/>
    </row>
    <row r="73" spans="1:17" x14ac:dyDescent="0.35">
      <c r="A73" s="31">
        <v>67</v>
      </c>
      <c r="B73" s="4">
        <f t="shared" si="12"/>
        <v>4857</v>
      </c>
      <c r="C73" s="21">
        <f t="shared" si="13"/>
        <v>1666</v>
      </c>
      <c r="D73" s="4"/>
      <c r="E73" s="13"/>
      <c r="H73">
        <f t="shared" si="10"/>
        <v>4857</v>
      </c>
      <c r="L73" s="21"/>
      <c r="N73" s="13"/>
      <c r="O73">
        <f t="shared" si="11"/>
        <v>1666</v>
      </c>
      <c r="Q73" s="14"/>
    </row>
    <row r="74" spans="1:17" x14ac:dyDescent="0.35">
      <c r="A74" s="31">
        <v>68</v>
      </c>
      <c r="B74" s="4">
        <f t="shared" si="12"/>
        <v>4857</v>
      </c>
      <c r="C74" s="21">
        <f t="shared" si="13"/>
        <v>1666</v>
      </c>
      <c r="D74" s="4"/>
      <c r="E74" s="13"/>
      <c r="H74">
        <f t="shared" si="10"/>
        <v>4857</v>
      </c>
      <c r="L74" s="21"/>
      <c r="N74" s="13"/>
      <c r="O74">
        <f t="shared" si="11"/>
        <v>1666</v>
      </c>
      <c r="Q74" s="14"/>
    </row>
    <row r="75" spans="1:17" x14ac:dyDescent="0.35">
      <c r="A75" s="31">
        <v>69</v>
      </c>
      <c r="B75" s="4">
        <f t="shared" si="12"/>
        <v>4857</v>
      </c>
      <c r="C75" s="21">
        <f t="shared" si="13"/>
        <v>1666</v>
      </c>
      <c r="D75" s="4"/>
      <c r="E75" s="13"/>
      <c r="H75">
        <f t="shared" si="10"/>
        <v>4857</v>
      </c>
      <c r="L75" s="21"/>
      <c r="N75" s="13"/>
      <c r="O75">
        <f t="shared" si="11"/>
        <v>1666</v>
      </c>
      <c r="Q75" s="14"/>
    </row>
    <row r="76" spans="1:17" x14ac:dyDescent="0.35">
      <c r="A76" s="31">
        <v>70</v>
      </c>
      <c r="B76" s="4">
        <f t="shared" si="12"/>
        <v>4857</v>
      </c>
      <c r="C76" s="21">
        <f t="shared" si="13"/>
        <v>1666</v>
      </c>
      <c r="D76" s="4"/>
      <c r="E76" s="13"/>
      <c r="H76">
        <f t="shared" si="10"/>
        <v>4857</v>
      </c>
      <c r="L76" s="21"/>
      <c r="N76" s="13"/>
      <c r="O76">
        <f t="shared" si="11"/>
        <v>1666</v>
      </c>
      <c r="Q76" s="14"/>
    </row>
    <row r="77" spans="1:17" x14ac:dyDescent="0.35">
      <c r="A77" s="31">
        <v>71</v>
      </c>
      <c r="B77" s="4">
        <f t="shared" si="12"/>
        <v>4857</v>
      </c>
      <c r="C77" s="21">
        <f t="shared" si="13"/>
        <v>1666</v>
      </c>
      <c r="D77" s="4"/>
      <c r="E77" s="13"/>
      <c r="H77">
        <f t="shared" si="10"/>
        <v>4857</v>
      </c>
      <c r="L77" s="21"/>
      <c r="N77" s="13"/>
      <c r="O77">
        <f t="shared" si="11"/>
        <v>1666</v>
      </c>
      <c r="Q77" s="14"/>
    </row>
    <row r="78" spans="1:17" x14ac:dyDescent="0.35">
      <c r="A78" s="31">
        <v>72</v>
      </c>
      <c r="B78" s="4">
        <f t="shared" si="12"/>
        <v>4857</v>
      </c>
      <c r="C78" s="21">
        <f t="shared" si="13"/>
        <v>1666</v>
      </c>
      <c r="D78" s="4"/>
      <c r="E78" s="13"/>
      <c r="H78">
        <f t="shared" si="10"/>
        <v>4857</v>
      </c>
      <c r="L78" s="21"/>
      <c r="N78" s="13"/>
      <c r="O78">
        <f t="shared" si="11"/>
        <v>1666</v>
      </c>
      <c r="Q78" s="14"/>
    </row>
    <row r="79" spans="1:17" x14ac:dyDescent="0.35">
      <c r="A79" s="31">
        <v>73</v>
      </c>
      <c r="B79" s="4">
        <f t="shared" si="12"/>
        <v>4857</v>
      </c>
      <c r="C79" s="21">
        <f t="shared" si="13"/>
        <v>1666</v>
      </c>
      <c r="D79" s="4"/>
      <c r="E79" s="13"/>
      <c r="H79">
        <f t="shared" si="10"/>
        <v>4857</v>
      </c>
      <c r="L79" s="21"/>
      <c r="N79" s="13"/>
      <c r="O79">
        <f t="shared" si="11"/>
        <v>1666</v>
      </c>
      <c r="Q79" s="14"/>
    </row>
    <row r="80" spans="1:17" x14ac:dyDescent="0.35">
      <c r="A80" s="31">
        <v>74</v>
      </c>
      <c r="B80" s="4">
        <f t="shared" si="12"/>
        <v>4857</v>
      </c>
      <c r="C80" s="21">
        <f t="shared" si="13"/>
        <v>1666</v>
      </c>
      <c r="D80" s="4"/>
      <c r="E80" s="13"/>
      <c r="H80">
        <f t="shared" si="10"/>
        <v>4857</v>
      </c>
      <c r="L80" s="21"/>
      <c r="N80" s="13"/>
      <c r="O80">
        <f t="shared" si="11"/>
        <v>1666</v>
      </c>
      <c r="Q80" s="14"/>
    </row>
    <row r="81" spans="1:17" x14ac:dyDescent="0.35">
      <c r="A81" s="32">
        <v>75</v>
      </c>
      <c r="B81" s="27">
        <f t="shared" si="12"/>
        <v>4857</v>
      </c>
      <c r="C81" s="22">
        <f t="shared" si="13"/>
        <v>1666</v>
      </c>
      <c r="D81" s="4"/>
      <c r="E81" s="15"/>
      <c r="F81" s="16"/>
      <c r="G81" s="16"/>
      <c r="H81" s="16">
        <f t="shared" si="10"/>
        <v>4857</v>
      </c>
      <c r="I81" s="16"/>
      <c r="J81" s="16"/>
      <c r="K81" s="16"/>
      <c r="L81" s="22"/>
      <c r="N81" s="15"/>
      <c r="O81" s="16">
        <f t="shared" si="11"/>
        <v>1666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AB56-3D32-4558-8113-3BC9E2FE300D}">
  <dimension ref="A1:Q82"/>
  <sheetViews>
    <sheetView workbookViewId="0">
      <selection activeCell="G8" sqref="G8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2.54296875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'Satsar 2024'!B10</f>
        <v>8733</v>
      </c>
      <c r="F4" s="6">
        <f>'Satsar 2024'!B11</f>
        <v>7111</v>
      </c>
      <c r="G4" s="6">
        <f>'Satsar 2024'!B12</f>
        <v>5634</v>
      </c>
      <c r="H4" s="6">
        <f>'Satsar 2024'!B13</f>
        <v>4857</v>
      </c>
      <c r="I4" s="6">
        <f>I3*J4</f>
        <v>20340</v>
      </c>
      <c r="J4" s="23">
        <f>'Satsar 2024'!B21</f>
        <v>3390</v>
      </c>
      <c r="K4" s="23">
        <f>'Satsar 2024'!B22</f>
        <v>-2784</v>
      </c>
      <c r="L4" s="6">
        <f>'Satsar 2024'!D28</f>
        <v>68860</v>
      </c>
      <c r="N4" s="6">
        <f>'Satsar 2024'!B35</f>
        <v>5666</v>
      </c>
      <c r="O4" s="6">
        <f>'Satsar 2024'!B36</f>
        <v>1666</v>
      </c>
      <c r="P4" s="6">
        <f>6*Q4</f>
        <v>52272</v>
      </c>
      <c r="Q4" s="23">
        <f>'Satsar 2024'!C41</f>
        <v>8712</v>
      </c>
    </row>
    <row r="5" spans="1:17" x14ac:dyDescent="0.35">
      <c r="A5" s="30" t="s">
        <v>16</v>
      </c>
      <c r="L5">
        <f>L4*5</f>
        <v>344300</v>
      </c>
      <c r="Q5">
        <f>Q4*40</f>
        <v>348480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38" si="0">SUM(E7:L7)</f>
        <v>77593</v>
      </c>
      <c r="C7" s="21">
        <f t="shared" ref="C7:C38" si="1">SUM(N7:P7)</f>
        <v>5666</v>
      </c>
      <c r="D7" s="4"/>
      <c r="E7" s="13">
        <f>E4</f>
        <v>8733</v>
      </c>
      <c r="L7" s="14">
        <f>L4</f>
        <v>68860</v>
      </c>
      <c r="N7" s="10">
        <f>N4</f>
        <v>5666</v>
      </c>
      <c r="O7" s="11"/>
      <c r="P7" s="11"/>
      <c r="Q7" s="12"/>
    </row>
    <row r="8" spans="1:17" x14ac:dyDescent="0.35">
      <c r="A8" s="31">
        <v>2</v>
      </c>
      <c r="B8" s="4">
        <f t="shared" si="0"/>
        <v>77593</v>
      </c>
      <c r="C8" s="21">
        <f t="shared" si="1"/>
        <v>5666</v>
      </c>
      <c r="D8" s="4"/>
      <c r="E8" s="13">
        <f>E7</f>
        <v>8733</v>
      </c>
      <c r="L8" s="14">
        <f>L7</f>
        <v>68860</v>
      </c>
      <c r="N8" s="13">
        <f>N7</f>
        <v>5666</v>
      </c>
      <c r="Q8" s="14"/>
    </row>
    <row r="9" spans="1:17" x14ac:dyDescent="0.35">
      <c r="A9" s="31">
        <v>3</v>
      </c>
      <c r="B9" s="4">
        <f t="shared" si="0"/>
        <v>77593</v>
      </c>
      <c r="C9" s="21">
        <f t="shared" si="1"/>
        <v>5666</v>
      </c>
      <c r="D9" s="4"/>
      <c r="E9" s="13">
        <f t="shared" ref="E9:E20" si="2">E8</f>
        <v>8733</v>
      </c>
      <c r="L9" s="14">
        <f t="shared" ref="L9:L11" si="3">L8</f>
        <v>68860</v>
      </c>
      <c r="N9" s="13">
        <f t="shared" ref="N9:N56" si="4">N8</f>
        <v>5666</v>
      </c>
      <c r="Q9" s="14"/>
    </row>
    <row r="10" spans="1:17" x14ac:dyDescent="0.35">
      <c r="A10" s="31">
        <v>4</v>
      </c>
      <c r="B10" s="4">
        <f t="shared" si="0"/>
        <v>77593</v>
      </c>
      <c r="C10" s="21">
        <f t="shared" si="1"/>
        <v>5666</v>
      </c>
      <c r="D10" s="4"/>
      <c r="E10" s="13">
        <f t="shared" si="2"/>
        <v>8733</v>
      </c>
      <c r="L10" s="14">
        <f t="shared" si="3"/>
        <v>68860</v>
      </c>
      <c r="N10" s="13">
        <f t="shared" si="4"/>
        <v>5666</v>
      </c>
      <c r="Q10" s="14"/>
    </row>
    <row r="11" spans="1:17" x14ac:dyDescent="0.35">
      <c r="A11" s="31">
        <v>5</v>
      </c>
      <c r="B11" s="4">
        <f t="shared" si="0"/>
        <v>77593</v>
      </c>
      <c r="C11" s="21">
        <f t="shared" si="1"/>
        <v>5666</v>
      </c>
      <c r="D11" s="4"/>
      <c r="E11" s="13">
        <f t="shared" si="2"/>
        <v>8733</v>
      </c>
      <c r="L11" s="14">
        <f t="shared" si="3"/>
        <v>68860</v>
      </c>
      <c r="N11" s="13">
        <f t="shared" si="4"/>
        <v>5666</v>
      </c>
      <c r="Q11" s="14"/>
    </row>
    <row r="12" spans="1:17" x14ac:dyDescent="0.35">
      <c r="A12" s="31">
        <v>6</v>
      </c>
      <c r="B12" s="4">
        <f t="shared" si="0"/>
        <v>29073</v>
      </c>
      <c r="C12" s="21">
        <f t="shared" si="1"/>
        <v>57938</v>
      </c>
      <c r="D12" s="4"/>
      <c r="E12" s="13">
        <f t="shared" si="2"/>
        <v>8733</v>
      </c>
      <c r="I12">
        <f>I4</f>
        <v>20340</v>
      </c>
      <c r="L12" s="21"/>
      <c r="N12" s="13">
        <f t="shared" si="4"/>
        <v>5666</v>
      </c>
      <c r="P12">
        <f>P4</f>
        <v>52272</v>
      </c>
      <c r="Q12" s="14"/>
    </row>
    <row r="13" spans="1:17" x14ac:dyDescent="0.35">
      <c r="A13" s="31">
        <v>7</v>
      </c>
      <c r="B13" s="4">
        <f t="shared" si="0"/>
        <v>12123</v>
      </c>
      <c r="C13" s="21">
        <f t="shared" si="1"/>
        <v>14378</v>
      </c>
      <c r="D13" s="4"/>
      <c r="E13" s="13">
        <f t="shared" si="2"/>
        <v>8733</v>
      </c>
      <c r="J13">
        <f>J4</f>
        <v>3390</v>
      </c>
      <c r="L13" s="21"/>
      <c r="N13" s="13">
        <f t="shared" si="4"/>
        <v>5666</v>
      </c>
      <c r="P13" s="4">
        <f>Q4</f>
        <v>8712</v>
      </c>
      <c r="Q13" s="14"/>
    </row>
    <row r="14" spans="1:17" x14ac:dyDescent="0.35">
      <c r="A14" s="31">
        <v>8</v>
      </c>
      <c r="B14" s="4">
        <f t="shared" si="0"/>
        <v>12123</v>
      </c>
      <c r="C14" s="21">
        <f t="shared" si="1"/>
        <v>14378</v>
      </c>
      <c r="D14" s="4"/>
      <c r="E14" s="13">
        <f t="shared" si="2"/>
        <v>8733</v>
      </c>
      <c r="J14">
        <f t="shared" ref="J14:J29" si="5">J13</f>
        <v>3390</v>
      </c>
      <c r="L14" s="21"/>
      <c r="N14" s="13">
        <f t="shared" si="4"/>
        <v>5666</v>
      </c>
      <c r="P14" s="4">
        <f>P13</f>
        <v>8712</v>
      </c>
      <c r="Q14" s="14"/>
    </row>
    <row r="15" spans="1:17" x14ac:dyDescent="0.35">
      <c r="A15" s="31">
        <v>9</v>
      </c>
      <c r="B15" s="4">
        <f t="shared" si="0"/>
        <v>12123</v>
      </c>
      <c r="C15" s="21">
        <f t="shared" si="1"/>
        <v>14378</v>
      </c>
      <c r="D15" s="4"/>
      <c r="E15" s="13">
        <f t="shared" si="2"/>
        <v>8733</v>
      </c>
      <c r="J15">
        <f t="shared" si="5"/>
        <v>3390</v>
      </c>
      <c r="L15" s="21"/>
      <c r="N15" s="13">
        <f t="shared" si="4"/>
        <v>5666</v>
      </c>
      <c r="P15" s="4">
        <f t="shared" ref="P15:P46" si="6">P14</f>
        <v>8712</v>
      </c>
      <c r="Q15" s="14"/>
    </row>
    <row r="16" spans="1:17" x14ac:dyDescent="0.35">
      <c r="A16" s="31">
        <v>10</v>
      </c>
      <c r="B16" s="4">
        <f t="shared" si="0"/>
        <v>12123</v>
      </c>
      <c r="C16" s="21">
        <f t="shared" si="1"/>
        <v>14378</v>
      </c>
      <c r="D16" s="4"/>
      <c r="E16" s="13">
        <f t="shared" si="2"/>
        <v>8733</v>
      </c>
      <c r="J16">
        <f t="shared" si="5"/>
        <v>3390</v>
      </c>
      <c r="L16" s="21"/>
      <c r="N16" s="13">
        <f t="shared" si="4"/>
        <v>5666</v>
      </c>
      <c r="P16" s="4">
        <f t="shared" si="6"/>
        <v>8712</v>
      </c>
      <c r="Q16" s="14"/>
    </row>
    <row r="17" spans="1:17" x14ac:dyDescent="0.35">
      <c r="A17" s="31">
        <v>11</v>
      </c>
      <c r="B17" s="4">
        <f t="shared" si="0"/>
        <v>12123</v>
      </c>
      <c r="C17" s="21">
        <f t="shared" si="1"/>
        <v>14378</v>
      </c>
      <c r="D17" s="4"/>
      <c r="E17" s="13">
        <f t="shared" si="2"/>
        <v>8733</v>
      </c>
      <c r="J17">
        <f t="shared" si="5"/>
        <v>3390</v>
      </c>
      <c r="L17" s="21"/>
      <c r="N17" s="13">
        <f t="shared" si="4"/>
        <v>5666</v>
      </c>
      <c r="P17" s="4">
        <f t="shared" si="6"/>
        <v>8712</v>
      </c>
      <c r="Q17" s="14"/>
    </row>
    <row r="18" spans="1:17" x14ac:dyDescent="0.35">
      <c r="A18" s="31">
        <v>12</v>
      </c>
      <c r="B18" s="4">
        <f t="shared" si="0"/>
        <v>12123</v>
      </c>
      <c r="C18" s="21">
        <f t="shared" si="1"/>
        <v>14378</v>
      </c>
      <c r="D18" s="4"/>
      <c r="E18" s="13">
        <f t="shared" si="2"/>
        <v>8733</v>
      </c>
      <c r="J18">
        <f t="shared" si="5"/>
        <v>3390</v>
      </c>
      <c r="L18" s="21"/>
      <c r="N18" s="13">
        <f t="shared" si="4"/>
        <v>5666</v>
      </c>
      <c r="P18" s="4">
        <f t="shared" si="6"/>
        <v>8712</v>
      </c>
      <c r="Q18" s="14"/>
    </row>
    <row r="19" spans="1:17" x14ac:dyDescent="0.35">
      <c r="A19" s="31">
        <v>13</v>
      </c>
      <c r="B19" s="4">
        <f t="shared" si="0"/>
        <v>12123</v>
      </c>
      <c r="C19" s="21">
        <f t="shared" si="1"/>
        <v>14378</v>
      </c>
      <c r="D19" s="4"/>
      <c r="E19" s="13">
        <f t="shared" si="2"/>
        <v>8733</v>
      </c>
      <c r="J19">
        <f t="shared" si="5"/>
        <v>3390</v>
      </c>
      <c r="L19" s="21"/>
      <c r="N19" s="13">
        <f t="shared" si="4"/>
        <v>5666</v>
      </c>
      <c r="P19" s="4">
        <f t="shared" si="6"/>
        <v>8712</v>
      </c>
      <c r="Q19" s="14"/>
    </row>
    <row r="20" spans="1:17" x14ac:dyDescent="0.35">
      <c r="A20" s="31">
        <v>14</v>
      </c>
      <c r="B20" s="4">
        <f t="shared" si="0"/>
        <v>12123</v>
      </c>
      <c r="C20" s="21">
        <f t="shared" si="1"/>
        <v>14378</v>
      </c>
      <c r="D20" s="4"/>
      <c r="E20" s="13">
        <f t="shared" si="2"/>
        <v>8733</v>
      </c>
      <c r="J20">
        <f t="shared" si="5"/>
        <v>3390</v>
      </c>
      <c r="L20" s="21"/>
      <c r="N20" s="13">
        <f t="shared" si="4"/>
        <v>5666</v>
      </c>
      <c r="P20" s="4">
        <f t="shared" si="6"/>
        <v>8712</v>
      </c>
      <c r="Q20" s="14"/>
    </row>
    <row r="21" spans="1:17" x14ac:dyDescent="0.35">
      <c r="A21" s="31">
        <v>15</v>
      </c>
      <c r="B21" s="4">
        <f t="shared" si="0"/>
        <v>10501</v>
      </c>
      <c r="C21" s="21">
        <f t="shared" si="1"/>
        <v>14378</v>
      </c>
      <c r="D21" s="4"/>
      <c r="E21" s="13"/>
      <c r="F21">
        <f>F4</f>
        <v>7111</v>
      </c>
      <c r="J21">
        <f t="shared" si="5"/>
        <v>3390</v>
      </c>
      <c r="L21" s="21"/>
      <c r="N21" s="13">
        <f t="shared" si="4"/>
        <v>5666</v>
      </c>
      <c r="P21" s="4">
        <f t="shared" si="6"/>
        <v>8712</v>
      </c>
      <c r="Q21" s="14"/>
    </row>
    <row r="22" spans="1:17" x14ac:dyDescent="0.35">
      <c r="A22" s="31">
        <v>16</v>
      </c>
      <c r="B22" s="4">
        <f t="shared" si="0"/>
        <v>10501</v>
      </c>
      <c r="C22" s="21">
        <f t="shared" si="1"/>
        <v>14378</v>
      </c>
      <c r="D22" s="4"/>
      <c r="E22" s="13"/>
      <c r="F22">
        <f>F21</f>
        <v>7111</v>
      </c>
      <c r="J22">
        <f t="shared" si="5"/>
        <v>3390</v>
      </c>
      <c r="L22" s="21"/>
      <c r="N22" s="13">
        <f t="shared" si="4"/>
        <v>5666</v>
      </c>
      <c r="P22" s="4">
        <f t="shared" si="6"/>
        <v>8712</v>
      </c>
      <c r="Q22" s="14"/>
    </row>
    <row r="23" spans="1:17" x14ac:dyDescent="0.35">
      <c r="A23" s="31">
        <v>17</v>
      </c>
      <c r="B23" s="4">
        <f t="shared" si="0"/>
        <v>10501</v>
      </c>
      <c r="C23" s="21">
        <f t="shared" si="1"/>
        <v>14378</v>
      </c>
      <c r="D23" s="4"/>
      <c r="E23" s="13"/>
      <c r="F23">
        <f t="shared" ref="F23:F36" si="7">F22</f>
        <v>7111</v>
      </c>
      <c r="J23">
        <f t="shared" si="5"/>
        <v>3390</v>
      </c>
      <c r="L23" s="21"/>
      <c r="N23" s="13">
        <f t="shared" si="4"/>
        <v>5666</v>
      </c>
      <c r="P23" s="4">
        <f t="shared" si="6"/>
        <v>8712</v>
      </c>
      <c r="Q23" s="14"/>
    </row>
    <row r="24" spans="1:17" x14ac:dyDescent="0.35">
      <c r="A24" s="31">
        <v>18</v>
      </c>
      <c r="B24" s="4">
        <f t="shared" si="0"/>
        <v>10501</v>
      </c>
      <c r="C24" s="21">
        <f t="shared" si="1"/>
        <v>14378</v>
      </c>
      <c r="D24" s="4"/>
      <c r="E24" s="13"/>
      <c r="F24">
        <f t="shared" si="7"/>
        <v>7111</v>
      </c>
      <c r="J24">
        <f t="shared" si="5"/>
        <v>3390</v>
      </c>
      <c r="L24" s="21"/>
      <c r="N24" s="13">
        <f t="shared" si="4"/>
        <v>5666</v>
      </c>
      <c r="P24" s="4">
        <f t="shared" si="6"/>
        <v>8712</v>
      </c>
      <c r="Q24" s="14"/>
    </row>
    <row r="25" spans="1:17" x14ac:dyDescent="0.35">
      <c r="A25" s="31">
        <v>19</v>
      </c>
      <c r="B25" s="4">
        <f t="shared" si="0"/>
        <v>10501</v>
      </c>
      <c r="C25" s="21">
        <f t="shared" si="1"/>
        <v>14378</v>
      </c>
      <c r="D25" s="4"/>
      <c r="E25" s="13"/>
      <c r="F25">
        <f t="shared" si="7"/>
        <v>7111</v>
      </c>
      <c r="J25">
        <f t="shared" si="5"/>
        <v>3390</v>
      </c>
      <c r="L25" s="21"/>
      <c r="N25" s="13">
        <f t="shared" si="4"/>
        <v>5666</v>
      </c>
      <c r="P25" s="4">
        <f t="shared" si="6"/>
        <v>8712</v>
      </c>
      <c r="Q25" s="14"/>
    </row>
    <row r="26" spans="1:17" x14ac:dyDescent="0.35">
      <c r="A26" s="31">
        <v>20</v>
      </c>
      <c r="B26" s="4">
        <f t="shared" si="0"/>
        <v>10501</v>
      </c>
      <c r="C26" s="21">
        <f t="shared" si="1"/>
        <v>14378</v>
      </c>
      <c r="D26" s="4"/>
      <c r="E26" s="13"/>
      <c r="F26">
        <f t="shared" si="7"/>
        <v>7111</v>
      </c>
      <c r="J26">
        <f t="shared" si="5"/>
        <v>3390</v>
      </c>
      <c r="L26" s="21"/>
      <c r="N26" s="13">
        <f t="shared" si="4"/>
        <v>5666</v>
      </c>
      <c r="P26" s="4">
        <f t="shared" si="6"/>
        <v>8712</v>
      </c>
      <c r="Q26" s="14"/>
    </row>
    <row r="27" spans="1:17" x14ac:dyDescent="0.35">
      <c r="A27" s="31">
        <v>21</v>
      </c>
      <c r="B27" s="4">
        <f t="shared" si="0"/>
        <v>10501</v>
      </c>
      <c r="C27" s="21">
        <f t="shared" si="1"/>
        <v>14378</v>
      </c>
      <c r="D27" s="4"/>
      <c r="E27" s="13"/>
      <c r="F27">
        <f t="shared" si="7"/>
        <v>7111</v>
      </c>
      <c r="J27">
        <f t="shared" si="5"/>
        <v>3390</v>
      </c>
      <c r="L27" s="21"/>
      <c r="N27" s="13">
        <f t="shared" si="4"/>
        <v>5666</v>
      </c>
      <c r="P27" s="4">
        <f t="shared" si="6"/>
        <v>8712</v>
      </c>
      <c r="Q27" s="14"/>
    </row>
    <row r="28" spans="1:17" x14ac:dyDescent="0.35">
      <c r="A28" s="31">
        <v>22</v>
      </c>
      <c r="B28" s="4">
        <f t="shared" si="0"/>
        <v>10501</v>
      </c>
      <c r="C28" s="21">
        <f t="shared" si="1"/>
        <v>14378</v>
      </c>
      <c r="D28" s="4"/>
      <c r="E28" s="13"/>
      <c r="F28">
        <f t="shared" si="7"/>
        <v>7111</v>
      </c>
      <c r="J28">
        <f t="shared" si="5"/>
        <v>3390</v>
      </c>
      <c r="L28" s="21"/>
      <c r="N28" s="13">
        <f t="shared" si="4"/>
        <v>5666</v>
      </c>
      <c r="P28" s="4">
        <f t="shared" si="6"/>
        <v>8712</v>
      </c>
      <c r="Q28" s="14"/>
    </row>
    <row r="29" spans="1:17" x14ac:dyDescent="0.35">
      <c r="A29" s="31">
        <v>23</v>
      </c>
      <c r="B29" s="4">
        <f t="shared" si="0"/>
        <v>10501</v>
      </c>
      <c r="C29" s="21">
        <f t="shared" si="1"/>
        <v>14378</v>
      </c>
      <c r="D29" s="4"/>
      <c r="E29" s="13"/>
      <c r="F29">
        <f t="shared" si="7"/>
        <v>7111</v>
      </c>
      <c r="J29">
        <f t="shared" si="5"/>
        <v>3390</v>
      </c>
      <c r="L29" s="21"/>
      <c r="N29" s="13">
        <f t="shared" si="4"/>
        <v>5666</v>
      </c>
      <c r="P29" s="4">
        <f t="shared" si="6"/>
        <v>8712</v>
      </c>
      <c r="Q29" s="14"/>
    </row>
    <row r="30" spans="1:17" x14ac:dyDescent="0.35">
      <c r="A30" s="31">
        <v>24</v>
      </c>
      <c r="B30" s="4">
        <f t="shared" si="0"/>
        <v>4327</v>
      </c>
      <c r="C30" s="21">
        <f t="shared" si="1"/>
        <v>14378</v>
      </c>
      <c r="D30" s="4"/>
      <c r="E30" s="13"/>
      <c r="F30">
        <f t="shared" si="7"/>
        <v>7111</v>
      </c>
      <c r="K30">
        <f>K4</f>
        <v>-2784</v>
      </c>
      <c r="L30" s="21"/>
      <c r="N30" s="13">
        <f t="shared" si="4"/>
        <v>5666</v>
      </c>
      <c r="P30" s="4">
        <f t="shared" si="6"/>
        <v>8712</v>
      </c>
      <c r="Q30" s="14"/>
    </row>
    <row r="31" spans="1:17" x14ac:dyDescent="0.35">
      <c r="A31" s="31">
        <v>25</v>
      </c>
      <c r="B31" s="4">
        <f t="shared" si="0"/>
        <v>4327</v>
      </c>
      <c r="C31" s="21">
        <f t="shared" si="1"/>
        <v>14378</v>
      </c>
      <c r="D31" s="4"/>
      <c r="E31" s="13"/>
      <c r="F31">
        <f t="shared" si="7"/>
        <v>7111</v>
      </c>
      <c r="K31">
        <f>K30</f>
        <v>-2784</v>
      </c>
      <c r="L31" s="21"/>
      <c r="N31" s="13">
        <f t="shared" si="4"/>
        <v>5666</v>
      </c>
      <c r="P31" s="4">
        <f t="shared" si="6"/>
        <v>8712</v>
      </c>
      <c r="Q31" s="14"/>
    </row>
    <row r="32" spans="1:17" x14ac:dyDescent="0.35">
      <c r="A32" s="31">
        <v>26</v>
      </c>
      <c r="B32" s="4">
        <f t="shared" si="0"/>
        <v>4327</v>
      </c>
      <c r="C32" s="21">
        <f t="shared" si="1"/>
        <v>14378</v>
      </c>
      <c r="D32" s="4"/>
      <c r="E32" s="13"/>
      <c r="F32">
        <f t="shared" si="7"/>
        <v>7111</v>
      </c>
      <c r="K32">
        <f t="shared" ref="K32:K56" si="8">K31</f>
        <v>-2784</v>
      </c>
      <c r="L32" s="21"/>
      <c r="N32" s="13">
        <f t="shared" si="4"/>
        <v>5666</v>
      </c>
      <c r="P32" s="4">
        <f t="shared" si="6"/>
        <v>8712</v>
      </c>
      <c r="Q32" s="14"/>
    </row>
    <row r="33" spans="1:17" x14ac:dyDescent="0.35">
      <c r="A33" s="31">
        <v>27</v>
      </c>
      <c r="B33" s="4">
        <f t="shared" si="0"/>
        <v>4327</v>
      </c>
      <c r="C33" s="21">
        <f t="shared" si="1"/>
        <v>14378</v>
      </c>
      <c r="D33" s="4"/>
      <c r="E33" s="13"/>
      <c r="F33">
        <f t="shared" si="7"/>
        <v>7111</v>
      </c>
      <c r="K33">
        <f t="shared" si="8"/>
        <v>-2784</v>
      </c>
      <c r="L33" s="21"/>
      <c r="N33" s="13">
        <f t="shared" si="4"/>
        <v>5666</v>
      </c>
      <c r="P33" s="4">
        <f t="shared" si="6"/>
        <v>8712</v>
      </c>
      <c r="Q33" s="14"/>
    </row>
    <row r="34" spans="1:17" x14ac:dyDescent="0.35">
      <c r="A34" s="31">
        <v>28</v>
      </c>
      <c r="B34" s="4">
        <f t="shared" si="0"/>
        <v>4327</v>
      </c>
      <c r="C34" s="21">
        <f t="shared" si="1"/>
        <v>14378</v>
      </c>
      <c r="D34" s="4"/>
      <c r="E34" s="13"/>
      <c r="F34">
        <f t="shared" si="7"/>
        <v>7111</v>
      </c>
      <c r="K34">
        <f t="shared" si="8"/>
        <v>-2784</v>
      </c>
      <c r="L34" s="21"/>
      <c r="N34" s="13">
        <f t="shared" si="4"/>
        <v>5666</v>
      </c>
      <c r="P34" s="4">
        <f t="shared" si="6"/>
        <v>8712</v>
      </c>
      <c r="Q34" s="14"/>
    </row>
    <row r="35" spans="1:17" x14ac:dyDescent="0.35">
      <c r="A35" s="31">
        <v>29</v>
      </c>
      <c r="B35" s="4">
        <f t="shared" si="0"/>
        <v>4327</v>
      </c>
      <c r="C35" s="21">
        <f t="shared" si="1"/>
        <v>14378</v>
      </c>
      <c r="D35" s="4"/>
      <c r="E35" s="13"/>
      <c r="F35">
        <f t="shared" si="7"/>
        <v>7111</v>
      </c>
      <c r="K35">
        <f t="shared" si="8"/>
        <v>-2784</v>
      </c>
      <c r="L35" s="21"/>
      <c r="N35" s="13">
        <f t="shared" si="4"/>
        <v>5666</v>
      </c>
      <c r="P35" s="4">
        <f t="shared" si="6"/>
        <v>8712</v>
      </c>
      <c r="Q35" s="14"/>
    </row>
    <row r="36" spans="1:17" x14ac:dyDescent="0.35">
      <c r="A36" s="31">
        <v>30</v>
      </c>
      <c r="B36" s="4">
        <f t="shared" si="0"/>
        <v>4327</v>
      </c>
      <c r="C36" s="21">
        <f t="shared" si="1"/>
        <v>14378</v>
      </c>
      <c r="D36" s="4"/>
      <c r="E36" s="13"/>
      <c r="F36">
        <f t="shared" si="7"/>
        <v>7111</v>
      </c>
      <c r="K36">
        <f t="shared" si="8"/>
        <v>-2784</v>
      </c>
      <c r="L36" s="21"/>
      <c r="N36" s="13">
        <f t="shared" si="4"/>
        <v>5666</v>
      </c>
      <c r="P36" s="4">
        <f t="shared" si="6"/>
        <v>8712</v>
      </c>
      <c r="Q36" s="14"/>
    </row>
    <row r="37" spans="1:17" x14ac:dyDescent="0.35">
      <c r="A37" s="31">
        <v>31</v>
      </c>
      <c r="B37" s="4">
        <f t="shared" si="0"/>
        <v>2850</v>
      </c>
      <c r="C37" s="21">
        <f t="shared" si="1"/>
        <v>14378</v>
      </c>
      <c r="D37" s="4"/>
      <c r="E37" s="13"/>
      <c r="G37">
        <f>G4</f>
        <v>5634</v>
      </c>
      <c r="K37">
        <f t="shared" si="8"/>
        <v>-2784</v>
      </c>
      <c r="L37" s="21"/>
      <c r="N37" s="13">
        <f t="shared" si="4"/>
        <v>5666</v>
      </c>
      <c r="P37" s="4">
        <f t="shared" si="6"/>
        <v>8712</v>
      </c>
      <c r="Q37" s="14"/>
    </row>
    <row r="38" spans="1:17" x14ac:dyDescent="0.35">
      <c r="A38" s="31">
        <v>32</v>
      </c>
      <c r="B38" s="4">
        <f t="shared" si="0"/>
        <v>2850</v>
      </c>
      <c r="C38" s="21">
        <f t="shared" si="1"/>
        <v>14378</v>
      </c>
      <c r="D38" s="4"/>
      <c r="E38" s="13"/>
      <c r="G38">
        <f>G37</f>
        <v>5634</v>
      </c>
      <c r="K38">
        <f t="shared" si="8"/>
        <v>-2784</v>
      </c>
      <c r="L38" s="21"/>
      <c r="N38" s="13">
        <f t="shared" si="4"/>
        <v>5666</v>
      </c>
      <c r="P38" s="4">
        <f t="shared" si="6"/>
        <v>8712</v>
      </c>
      <c r="Q38" s="14"/>
    </row>
    <row r="39" spans="1:17" x14ac:dyDescent="0.35">
      <c r="A39" s="31">
        <v>33</v>
      </c>
      <c r="B39" s="4">
        <f t="shared" ref="B39:B70" si="9">SUM(E39:L39)</f>
        <v>2850</v>
      </c>
      <c r="C39" s="21">
        <f t="shared" ref="C39:C70" si="10">SUM(N39:P39)</f>
        <v>14378</v>
      </c>
      <c r="D39" s="4"/>
      <c r="E39" s="13"/>
      <c r="G39">
        <f t="shared" ref="G39:G56" si="11">G38</f>
        <v>5634</v>
      </c>
      <c r="K39">
        <f t="shared" si="8"/>
        <v>-2784</v>
      </c>
      <c r="L39" s="21"/>
      <c r="N39" s="13">
        <f t="shared" si="4"/>
        <v>5666</v>
      </c>
      <c r="P39" s="4">
        <f t="shared" si="6"/>
        <v>8712</v>
      </c>
      <c r="Q39" s="14"/>
    </row>
    <row r="40" spans="1:17" x14ac:dyDescent="0.35">
      <c r="A40" s="31">
        <v>34</v>
      </c>
      <c r="B40" s="4">
        <f t="shared" si="9"/>
        <v>2850</v>
      </c>
      <c r="C40" s="21">
        <f t="shared" si="10"/>
        <v>14378</v>
      </c>
      <c r="D40" s="4"/>
      <c r="E40" s="13"/>
      <c r="G40">
        <f t="shared" si="11"/>
        <v>5634</v>
      </c>
      <c r="K40">
        <f t="shared" si="8"/>
        <v>-2784</v>
      </c>
      <c r="L40" s="21"/>
      <c r="N40" s="13">
        <f t="shared" si="4"/>
        <v>5666</v>
      </c>
      <c r="P40" s="4">
        <f t="shared" si="6"/>
        <v>8712</v>
      </c>
      <c r="Q40" s="14"/>
    </row>
    <row r="41" spans="1:17" x14ac:dyDescent="0.35">
      <c r="A41" s="31">
        <v>35</v>
      </c>
      <c r="B41" s="4">
        <f t="shared" si="9"/>
        <v>2850</v>
      </c>
      <c r="C41" s="21">
        <f t="shared" si="10"/>
        <v>14378</v>
      </c>
      <c r="D41" s="4"/>
      <c r="E41" s="13"/>
      <c r="G41">
        <f t="shared" si="11"/>
        <v>5634</v>
      </c>
      <c r="K41">
        <f t="shared" si="8"/>
        <v>-2784</v>
      </c>
      <c r="L41" s="21"/>
      <c r="N41" s="13">
        <f t="shared" si="4"/>
        <v>5666</v>
      </c>
      <c r="P41" s="4">
        <f t="shared" si="6"/>
        <v>8712</v>
      </c>
      <c r="Q41" s="14"/>
    </row>
    <row r="42" spans="1:17" x14ac:dyDescent="0.35">
      <c r="A42" s="31">
        <v>36</v>
      </c>
      <c r="B42" s="4">
        <f t="shared" si="9"/>
        <v>2850</v>
      </c>
      <c r="C42" s="21">
        <f t="shared" si="10"/>
        <v>14378</v>
      </c>
      <c r="D42" s="4"/>
      <c r="E42" s="13"/>
      <c r="G42">
        <f t="shared" si="11"/>
        <v>5634</v>
      </c>
      <c r="K42">
        <f t="shared" si="8"/>
        <v>-2784</v>
      </c>
      <c r="L42" s="21"/>
      <c r="N42" s="13">
        <f t="shared" si="4"/>
        <v>5666</v>
      </c>
      <c r="P42" s="4">
        <f t="shared" si="6"/>
        <v>8712</v>
      </c>
      <c r="Q42" s="14"/>
    </row>
    <row r="43" spans="1:17" x14ac:dyDescent="0.35">
      <c r="A43" s="31">
        <v>37</v>
      </c>
      <c r="B43" s="4">
        <f t="shared" si="9"/>
        <v>2850</v>
      </c>
      <c r="C43" s="21">
        <f t="shared" si="10"/>
        <v>14378</v>
      </c>
      <c r="D43" s="4"/>
      <c r="E43" s="13"/>
      <c r="G43">
        <f t="shared" si="11"/>
        <v>5634</v>
      </c>
      <c r="K43">
        <f t="shared" si="8"/>
        <v>-2784</v>
      </c>
      <c r="L43" s="21"/>
      <c r="N43" s="13">
        <f t="shared" si="4"/>
        <v>5666</v>
      </c>
      <c r="P43" s="4">
        <f t="shared" si="6"/>
        <v>8712</v>
      </c>
      <c r="Q43" s="14"/>
    </row>
    <row r="44" spans="1:17" x14ac:dyDescent="0.35">
      <c r="A44" s="31">
        <v>38</v>
      </c>
      <c r="B44" s="4">
        <f t="shared" si="9"/>
        <v>2850</v>
      </c>
      <c r="C44" s="21">
        <f t="shared" si="10"/>
        <v>14378</v>
      </c>
      <c r="D44" s="4"/>
      <c r="E44" s="13"/>
      <c r="G44">
        <f t="shared" si="11"/>
        <v>5634</v>
      </c>
      <c r="K44">
        <f t="shared" si="8"/>
        <v>-2784</v>
      </c>
      <c r="L44" s="21"/>
      <c r="N44" s="13">
        <f t="shared" si="4"/>
        <v>5666</v>
      </c>
      <c r="P44" s="4">
        <f t="shared" si="6"/>
        <v>8712</v>
      </c>
      <c r="Q44" s="14"/>
    </row>
    <row r="45" spans="1:17" x14ac:dyDescent="0.35">
      <c r="A45" s="31">
        <v>39</v>
      </c>
      <c r="B45" s="4">
        <f t="shared" si="9"/>
        <v>2850</v>
      </c>
      <c r="C45" s="21">
        <f t="shared" si="10"/>
        <v>14378</v>
      </c>
      <c r="D45" s="4"/>
      <c r="E45" s="13"/>
      <c r="G45">
        <f t="shared" si="11"/>
        <v>5634</v>
      </c>
      <c r="K45">
        <f t="shared" si="8"/>
        <v>-2784</v>
      </c>
      <c r="L45" s="21"/>
      <c r="N45" s="13">
        <f t="shared" si="4"/>
        <v>5666</v>
      </c>
      <c r="P45" s="4">
        <f t="shared" si="6"/>
        <v>8712</v>
      </c>
      <c r="Q45" s="14"/>
    </row>
    <row r="46" spans="1:17" x14ac:dyDescent="0.35">
      <c r="A46" s="31">
        <v>40</v>
      </c>
      <c r="B46" s="4">
        <f t="shared" si="9"/>
        <v>2850</v>
      </c>
      <c r="C46" s="21">
        <f t="shared" si="10"/>
        <v>14378</v>
      </c>
      <c r="D46" s="4"/>
      <c r="E46" s="13"/>
      <c r="G46">
        <f t="shared" si="11"/>
        <v>5634</v>
      </c>
      <c r="K46">
        <f t="shared" si="8"/>
        <v>-2784</v>
      </c>
      <c r="L46" s="21"/>
      <c r="N46" s="13">
        <f t="shared" si="4"/>
        <v>5666</v>
      </c>
      <c r="P46" s="4">
        <f t="shared" si="6"/>
        <v>8712</v>
      </c>
      <c r="Q46" s="14"/>
    </row>
    <row r="47" spans="1:17" x14ac:dyDescent="0.35">
      <c r="A47" s="31">
        <v>41</v>
      </c>
      <c r="B47" s="4">
        <f t="shared" si="9"/>
        <v>2850</v>
      </c>
      <c r="C47" s="21">
        <f t="shared" si="10"/>
        <v>5666</v>
      </c>
      <c r="D47" s="4"/>
      <c r="E47" s="13"/>
      <c r="G47">
        <f t="shared" si="11"/>
        <v>5634</v>
      </c>
      <c r="K47">
        <f t="shared" si="8"/>
        <v>-2784</v>
      </c>
      <c r="L47" s="21"/>
      <c r="N47" s="13">
        <f t="shared" si="4"/>
        <v>5666</v>
      </c>
      <c r="Q47" s="14"/>
    </row>
    <row r="48" spans="1:17" x14ac:dyDescent="0.35">
      <c r="A48" s="31">
        <v>42</v>
      </c>
      <c r="B48" s="4">
        <f t="shared" si="9"/>
        <v>2850</v>
      </c>
      <c r="C48" s="21">
        <f t="shared" si="10"/>
        <v>5666</v>
      </c>
      <c r="D48" s="4"/>
      <c r="E48" s="13"/>
      <c r="G48">
        <f t="shared" si="11"/>
        <v>5634</v>
      </c>
      <c r="K48">
        <f t="shared" si="8"/>
        <v>-2784</v>
      </c>
      <c r="L48" s="21"/>
      <c r="N48" s="13">
        <f t="shared" si="4"/>
        <v>5666</v>
      </c>
      <c r="Q48" s="14"/>
    </row>
    <row r="49" spans="1:17" x14ac:dyDescent="0.35">
      <c r="A49" s="31">
        <v>43</v>
      </c>
      <c r="B49" s="4">
        <f t="shared" si="9"/>
        <v>2850</v>
      </c>
      <c r="C49" s="21">
        <f t="shared" si="10"/>
        <v>5666</v>
      </c>
      <c r="D49" s="4"/>
      <c r="E49" s="13"/>
      <c r="G49">
        <f t="shared" si="11"/>
        <v>5634</v>
      </c>
      <c r="K49">
        <f t="shared" si="8"/>
        <v>-2784</v>
      </c>
      <c r="L49" s="21"/>
      <c r="N49" s="13">
        <f t="shared" si="4"/>
        <v>5666</v>
      </c>
      <c r="Q49" s="14"/>
    </row>
    <row r="50" spans="1:17" x14ac:dyDescent="0.35">
      <c r="A50" s="31">
        <v>44</v>
      </c>
      <c r="B50" s="4">
        <f t="shared" si="9"/>
        <v>2850</v>
      </c>
      <c r="C50" s="21">
        <f t="shared" si="10"/>
        <v>5666</v>
      </c>
      <c r="D50" s="4"/>
      <c r="E50" s="13"/>
      <c r="G50">
        <f t="shared" si="11"/>
        <v>5634</v>
      </c>
      <c r="K50">
        <f t="shared" si="8"/>
        <v>-2784</v>
      </c>
      <c r="L50" s="21"/>
      <c r="N50" s="13">
        <f t="shared" si="4"/>
        <v>5666</v>
      </c>
      <c r="Q50" s="14"/>
    </row>
    <row r="51" spans="1:17" x14ac:dyDescent="0.35">
      <c r="A51" s="31">
        <v>45</v>
      </c>
      <c r="B51" s="4">
        <f t="shared" si="9"/>
        <v>2850</v>
      </c>
      <c r="C51" s="21">
        <f t="shared" si="10"/>
        <v>5666</v>
      </c>
      <c r="D51" s="4"/>
      <c r="E51" s="13"/>
      <c r="G51">
        <f t="shared" si="11"/>
        <v>5634</v>
      </c>
      <c r="K51">
        <f t="shared" si="8"/>
        <v>-2784</v>
      </c>
      <c r="L51" s="21"/>
      <c r="N51" s="13">
        <f t="shared" si="4"/>
        <v>5666</v>
      </c>
      <c r="Q51" s="14"/>
    </row>
    <row r="52" spans="1:17" x14ac:dyDescent="0.35">
      <c r="A52" s="31">
        <v>46</v>
      </c>
      <c r="B52" s="4">
        <f t="shared" si="9"/>
        <v>2850</v>
      </c>
      <c r="C52" s="21">
        <f t="shared" si="10"/>
        <v>5666</v>
      </c>
      <c r="D52" s="4"/>
      <c r="E52" s="13"/>
      <c r="G52">
        <f t="shared" si="11"/>
        <v>5634</v>
      </c>
      <c r="K52">
        <f t="shared" si="8"/>
        <v>-2784</v>
      </c>
      <c r="L52" s="21"/>
      <c r="N52" s="13">
        <f t="shared" si="4"/>
        <v>5666</v>
      </c>
      <c r="Q52" s="14"/>
    </row>
    <row r="53" spans="1:17" x14ac:dyDescent="0.35">
      <c r="A53" s="31">
        <v>47</v>
      </c>
      <c r="B53" s="4">
        <f t="shared" si="9"/>
        <v>2850</v>
      </c>
      <c r="C53" s="21">
        <f t="shared" si="10"/>
        <v>5666</v>
      </c>
      <c r="D53" s="4"/>
      <c r="E53" s="13"/>
      <c r="G53">
        <f t="shared" si="11"/>
        <v>5634</v>
      </c>
      <c r="K53">
        <f t="shared" si="8"/>
        <v>-2784</v>
      </c>
      <c r="L53" s="21"/>
      <c r="N53" s="13">
        <f t="shared" si="4"/>
        <v>5666</v>
      </c>
      <c r="Q53" s="14"/>
    </row>
    <row r="54" spans="1:17" x14ac:dyDescent="0.35">
      <c r="A54" s="31">
        <v>48</v>
      </c>
      <c r="B54" s="4">
        <f t="shared" si="9"/>
        <v>2850</v>
      </c>
      <c r="C54" s="21">
        <f t="shared" si="10"/>
        <v>5666</v>
      </c>
      <c r="D54" s="4"/>
      <c r="E54" s="13"/>
      <c r="G54">
        <f t="shared" si="11"/>
        <v>5634</v>
      </c>
      <c r="K54">
        <f t="shared" si="8"/>
        <v>-2784</v>
      </c>
      <c r="L54" s="21"/>
      <c r="N54" s="13">
        <f t="shared" si="4"/>
        <v>5666</v>
      </c>
      <c r="Q54" s="14"/>
    </row>
    <row r="55" spans="1:17" x14ac:dyDescent="0.35">
      <c r="A55" s="31">
        <v>49</v>
      </c>
      <c r="B55" s="4">
        <f t="shared" si="9"/>
        <v>2850</v>
      </c>
      <c r="C55" s="21">
        <f t="shared" si="10"/>
        <v>5666</v>
      </c>
      <c r="D55" s="4"/>
      <c r="E55" s="13"/>
      <c r="G55">
        <f t="shared" si="11"/>
        <v>5634</v>
      </c>
      <c r="K55">
        <f t="shared" si="8"/>
        <v>-2784</v>
      </c>
      <c r="L55" s="21"/>
      <c r="N55" s="13">
        <f t="shared" si="4"/>
        <v>5666</v>
      </c>
      <c r="Q55" s="14"/>
    </row>
    <row r="56" spans="1:17" x14ac:dyDescent="0.35">
      <c r="A56" s="31">
        <v>50</v>
      </c>
      <c r="B56" s="4">
        <f t="shared" si="9"/>
        <v>2850</v>
      </c>
      <c r="C56" s="21">
        <f t="shared" si="10"/>
        <v>5666</v>
      </c>
      <c r="D56" s="4"/>
      <c r="E56" s="13"/>
      <c r="G56">
        <f t="shared" si="11"/>
        <v>5634</v>
      </c>
      <c r="K56">
        <f t="shared" si="8"/>
        <v>-2784</v>
      </c>
      <c r="L56" s="21"/>
      <c r="N56" s="13">
        <f t="shared" si="4"/>
        <v>5666</v>
      </c>
      <c r="Q56" s="14"/>
    </row>
    <row r="57" spans="1:17" x14ac:dyDescent="0.35">
      <c r="A57" s="31">
        <v>51</v>
      </c>
      <c r="B57" s="4">
        <f t="shared" si="9"/>
        <v>2055</v>
      </c>
      <c r="C57" s="21">
        <f t="shared" si="10"/>
        <v>1666</v>
      </c>
      <c r="D57" s="4"/>
      <c r="E57" s="13"/>
      <c r="H57">
        <f>H4</f>
        <v>4857</v>
      </c>
      <c r="J57">
        <f>-SUM(I12:K56)</f>
        <v>-2802</v>
      </c>
      <c r="L57" s="21"/>
      <c r="N57" s="13"/>
      <c r="O57">
        <f>O4</f>
        <v>1666</v>
      </c>
      <c r="Q57" s="14"/>
    </row>
    <row r="58" spans="1:17" x14ac:dyDescent="0.35">
      <c r="A58" s="31">
        <v>52</v>
      </c>
      <c r="B58" s="4">
        <f t="shared" si="9"/>
        <v>4857</v>
      </c>
      <c r="C58" s="21">
        <f t="shared" si="10"/>
        <v>1666</v>
      </c>
      <c r="D58" s="4"/>
      <c r="E58" s="13"/>
      <c r="H58">
        <f>H57</f>
        <v>4857</v>
      </c>
      <c r="L58" s="21"/>
      <c r="N58" s="13"/>
      <c r="O58">
        <f>O57</f>
        <v>1666</v>
      </c>
      <c r="Q58" s="14"/>
    </row>
    <row r="59" spans="1:17" x14ac:dyDescent="0.35">
      <c r="A59" s="31">
        <v>53</v>
      </c>
      <c r="B59" s="4">
        <f t="shared" si="9"/>
        <v>4857</v>
      </c>
      <c r="C59" s="21">
        <f t="shared" si="10"/>
        <v>1666</v>
      </c>
      <c r="D59" s="4"/>
      <c r="E59" s="13"/>
      <c r="H59">
        <f t="shared" ref="H59:H81" si="12">H58</f>
        <v>4857</v>
      </c>
      <c r="L59" s="21"/>
      <c r="N59" s="13"/>
      <c r="O59">
        <f t="shared" ref="O59:O81" si="13">O58</f>
        <v>1666</v>
      </c>
      <c r="Q59" s="14"/>
    </row>
    <row r="60" spans="1:17" x14ac:dyDescent="0.35">
      <c r="A60" s="31">
        <v>54</v>
      </c>
      <c r="B60" s="4">
        <f t="shared" si="9"/>
        <v>4857</v>
      </c>
      <c r="C60" s="21">
        <f t="shared" si="10"/>
        <v>1666</v>
      </c>
      <c r="D60" s="4"/>
      <c r="E60" s="13"/>
      <c r="H60">
        <f t="shared" si="12"/>
        <v>4857</v>
      </c>
      <c r="L60" s="21"/>
      <c r="N60" s="13"/>
      <c r="O60">
        <f t="shared" si="13"/>
        <v>1666</v>
      </c>
      <c r="Q60" s="14"/>
    </row>
    <row r="61" spans="1:17" x14ac:dyDescent="0.35">
      <c r="A61" s="31">
        <v>55</v>
      </c>
      <c r="B61" s="4">
        <f t="shared" si="9"/>
        <v>4857</v>
      </c>
      <c r="C61" s="21">
        <f t="shared" si="10"/>
        <v>1666</v>
      </c>
      <c r="D61" s="4"/>
      <c r="E61" s="13"/>
      <c r="H61">
        <f t="shared" si="12"/>
        <v>4857</v>
      </c>
      <c r="L61" s="21"/>
      <c r="N61" s="13"/>
      <c r="O61">
        <f t="shared" si="13"/>
        <v>1666</v>
      </c>
      <c r="Q61" s="14"/>
    </row>
    <row r="62" spans="1:17" x14ac:dyDescent="0.35">
      <c r="A62" s="31">
        <v>56</v>
      </c>
      <c r="B62" s="4">
        <f t="shared" si="9"/>
        <v>4857</v>
      </c>
      <c r="C62" s="21">
        <f t="shared" si="10"/>
        <v>1666</v>
      </c>
      <c r="D62" s="4"/>
      <c r="E62" s="13"/>
      <c r="H62">
        <f t="shared" si="12"/>
        <v>4857</v>
      </c>
      <c r="L62" s="21"/>
      <c r="N62" s="13"/>
      <c r="O62">
        <f t="shared" si="13"/>
        <v>1666</v>
      </c>
      <c r="Q62" s="14"/>
    </row>
    <row r="63" spans="1:17" x14ac:dyDescent="0.35">
      <c r="A63" s="31">
        <v>57</v>
      </c>
      <c r="B63" s="4">
        <f t="shared" si="9"/>
        <v>4857</v>
      </c>
      <c r="C63" s="21">
        <f t="shared" si="10"/>
        <v>1666</v>
      </c>
      <c r="D63" s="4"/>
      <c r="E63" s="13"/>
      <c r="H63">
        <f t="shared" si="12"/>
        <v>4857</v>
      </c>
      <c r="L63" s="21"/>
      <c r="N63" s="13"/>
      <c r="O63">
        <f t="shared" si="13"/>
        <v>1666</v>
      </c>
      <c r="Q63" s="14"/>
    </row>
    <row r="64" spans="1:17" x14ac:dyDescent="0.35">
      <c r="A64" s="31">
        <v>58</v>
      </c>
      <c r="B64" s="4">
        <f t="shared" si="9"/>
        <v>4857</v>
      </c>
      <c r="C64" s="21">
        <f t="shared" si="10"/>
        <v>1666</v>
      </c>
      <c r="D64" s="4"/>
      <c r="E64" s="13"/>
      <c r="H64">
        <f t="shared" si="12"/>
        <v>4857</v>
      </c>
      <c r="L64" s="21"/>
      <c r="N64" s="13"/>
      <c r="O64">
        <f t="shared" si="13"/>
        <v>1666</v>
      </c>
      <c r="Q64" s="14"/>
    </row>
    <row r="65" spans="1:17" x14ac:dyDescent="0.35">
      <c r="A65" s="31">
        <v>59</v>
      </c>
      <c r="B65" s="4">
        <f t="shared" si="9"/>
        <v>4857</v>
      </c>
      <c r="C65" s="21">
        <f t="shared" si="10"/>
        <v>1666</v>
      </c>
      <c r="D65" s="4"/>
      <c r="E65" s="13"/>
      <c r="H65">
        <f t="shared" si="12"/>
        <v>4857</v>
      </c>
      <c r="L65" s="21"/>
      <c r="N65" s="13"/>
      <c r="O65">
        <f t="shared" si="13"/>
        <v>1666</v>
      </c>
      <c r="Q65" s="14"/>
    </row>
    <row r="66" spans="1:17" x14ac:dyDescent="0.35">
      <c r="A66" s="31">
        <v>60</v>
      </c>
      <c r="B66" s="4">
        <f t="shared" si="9"/>
        <v>4857</v>
      </c>
      <c r="C66" s="21">
        <f t="shared" si="10"/>
        <v>1666</v>
      </c>
      <c r="D66" s="4"/>
      <c r="E66" s="13"/>
      <c r="H66">
        <f t="shared" si="12"/>
        <v>4857</v>
      </c>
      <c r="L66" s="21"/>
      <c r="N66" s="13"/>
      <c r="O66">
        <f t="shared" si="13"/>
        <v>1666</v>
      </c>
      <c r="Q66" s="14"/>
    </row>
    <row r="67" spans="1:17" x14ac:dyDescent="0.35">
      <c r="A67" s="31">
        <v>61</v>
      </c>
      <c r="B67" s="4">
        <f t="shared" si="9"/>
        <v>4857</v>
      </c>
      <c r="C67" s="21">
        <f t="shared" si="10"/>
        <v>1666</v>
      </c>
      <c r="D67" s="4"/>
      <c r="E67" s="13"/>
      <c r="H67">
        <f t="shared" si="12"/>
        <v>4857</v>
      </c>
      <c r="L67" s="21"/>
      <c r="N67" s="13"/>
      <c r="O67">
        <f t="shared" si="13"/>
        <v>1666</v>
      </c>
      <c r="Q67" s="14"/>
    </row>
    <row r="68" spans="1:17" x14ac:dyDescent="0.35">
      <c r="A68" s="31">
        <v>62</v>
      </c>
      <c r="B68" s="4">
        <f t="shared" si="9"/>
        <v>4857</v>
      </c>
      <c r="C68" s="21">
        <f t="shared" si="10"/>
        <v>1666</v>
      </c>
      <c r="D68" s="4"/>
      <c r="E68" s="13"/>
      <c r="H68">
        <f t="shared" si="12"/>
        <v>4857</v>
      </c>
      <c r="L68" s="21"/>
      <c r="N68" s="13"/>
      <c r="O68">
        <f t="shared" si="13"/>
        <v>1666</v>
      </c>
      <c r="Q68" s="14"/>
    </row>
    <row r="69" spans="1:17" x14ac:dyDescent="0.35">
      <c r="A69" s="31">
        <v>63</v>
      </c>
      <c r="B69" s="4">
        <f t="shared" si="9"/>
        <v>4857</v>
      </c>
      <c r="C69" s="21">
        <f t="shared" si="10"/>
        <v>1666</v>
      </c>
      <c r="D69" s="4"/>
      <c r="E69" s="13"/>
      <c r="H69">
        <f t="shared" si="12"/>
        <v>4857</v>
      </c>
      <c r="L69" s="21"/>
      <c r="N69" s="13"/>
      <c r="O69">
        <f t="shared" si="13"/>
        <v>1666</v>
      </c>
      <c r="Q69" s="14"/>
    </row>
    <row r="70" spans="1:17" x14ac:dyDescent="0.35">
      <c r="A70" s="31">
        <v>64</v>
      </c>
      <c r="B70" s="4">
        <f t="shared" si="9"/>
        <v>4857</v>
      </c>
      <c r="C70" s="21">
        <f t="shared" si="10"/>
        <v>1666</v>
      </c>
      <c r="D70" s="4"/>
      <c r="E70" s="13"/>
      <c r="H70">
        <f t="shared" si="12"/>
        <v>4857</v>
      </c>
      <c r="L70" s="21"/>
      <c r="N70" s="13"/>
      <c r="O70">
        <f t="shared" si="13"/>
        <v>1666</v>
      </c>
      <c r="Q70" s="14"/>
    </row>
    <row r="71" spans="1:17" x14ac:dyDescent="0.35">
      <c r="A71" s="31">
        <v>65</v>
      </c>
      <c r="B71" s="4">
        <f t="shared" ref="B71:B81" si="14">SUM(E71:L71)</f>
        <v>4857</v>
      </c>
      <c r="C71" s="21">
        <f t="shared" ref="C71:C81" si="15">SUM(N71:P71)</f>
        <v>1666</v>
      </c>
      <c r="D71" s="4"/>
      <c r="E71" s="13"/>
      <c r="H71">
        <f t="shared" si="12"/>
        <v>4857</v>
      </c>
      <c r="L71" s="21"/>
      <c r="N71" s="13"/>
      <c r="O71">
        <f t="shared" si="13"/>
        <v>1666</v>
      </c>
      <c r="Q71" s="14"/>
    </row>
    <row r="72" spans="1:17" x14ac:dyDescent="0.35">
      <c r="A72" s="31">
        <v>66</v>
      </c>
      <c r="B72" s="4">
        <f t="shared" si="14"/>
        <v>4857</v>
      </c>
      <c r="C72" s="21">
        <f t="shared" si="15"/>
        <v>1666</v>
      </c>
      <c r="D72" s="4"/>
      <c r="E72" s="13"/>
      <c r="H72">
        <f t="shared" si="12"/>
        <v>4857</v>
      </c>
      <c r="L72" s="21"/>
      <c r="N72" s="13"/>
      <c r="O72">
        <f t="shared" si="13"/>
        <v>1666</v>
      </c>
      <c r="Q72" s="14"/>
    </row>
    <row r="73" spans="1:17" x14ac:dyDescent="0.35">
      <c r="A73" s="31">
        <v>67</v>
      </c>
      <c r="B73" s="4">
        <f t="shared" si="14"/>
        <v>4857</v>
      </c>
      <c r="C73" s="21">
        <f t="shared" si="15"/>
        <v>1666</v>
      </c>
      <c r="D73" s="4"/>
      <c r="E73" s="13"/>
      <c r="H73">
        <f t="shared" si="12"/>
        <v>4857</v>
      </c>
      <c r="L73" s="21"/>
      <c r="N73" s="13"/>
      <c r="O73">
        <f t="shared" si="13"/>
        <v>1666</v>
      </c>
      <c r="Q73" s="14"/>
    </row>
    <row r="74" spans="1:17" x14ac:dyDescent="0.35">
      <c r="A74" s="31">
        <v>68</v>
      </c>
      <c r="B74" s="4">
        <f t="shared" si="14"/>
        <v>4857</v>
      </c>
      <c r="C74" s="21">
        <f t="shared" si="15"/>
        <v>1666</v>
      </c>
      <c r="D74" s="4"/>
      <c r="E74" s="13"/>
      <c r="H74">
        <f t="shared" si="12"/>
        <v>4857</v>
      </c>
      <c r="L74" s="21"/>
      <c r="N74" s="13"/>
      <c r="O74">
        <f t="shared" si="13"/>
        <v>1666</v>
      </c>
      <c r="Q74" s="14"/>
    </row>
    <row r="75" spans="1:17" x14ac:dyDescent="0.35">
      <c r="A75" s="31">
        <v>69</v>
      </c>
      <c r="B75" s="4">
        <f t="shared" si="14"/>
        <v>4857</v>
      </c>
      <c r="C75" s="21">
        <f t="shared" si="15"/>
        <v>1666</v>
      </c>
      <c r="D75" s="4"/>
      <c r="E75" s="13"/>
      <c r="H75">
        <f t="shared" si="12"/>
        <v>4857</v>
      </c>
      <c r="L75" s="21"/>
      <c r="N75" s="13"/>
      <c r="O75">
        <f t="shared" si="13"/>
        <v>1666</v>
      </c>
      <c r="Q75" s="14"/>
    </row>
    <row r="76" spans="1:17" x14ac:dyDescent="0.35">
      <c r="A76" s="31">
        <v>70</v>
      </c>
      <c r="B76" s="4">
        <f t="shared" si="14"/>
        <v>4857</v>
      </c>
      <c r="C76" s="21">
        <f t="shared" si="15"/>
        <v>1666</v>
      </c>
      <c r="D76" s="4"/>
      <c r="E76" s="13"/>
      <c r="H76">
        <f t="shared" si="12"/>
        <v>4857</v>
      </c>
      <c r="L76" s="21"/>
      <c r="N76" s="13"/>
      <c r="O76">
        <f t="shared" si="13"/>
        <v>1666</v>
      </c>
      <c r="Q76" s="14"/>
    </row>
    <row r="77" spans="1:17" x14ac:dyDescent="0.35">
      <c r="A77" s="31">
        <v>71</v>
      </c>
      <c r="B77" s="4">
        <f t="shared" si="14"/>
        <v>4857</v>
      </c>
      <c r="C77" s="21">
        <f t="shared" si="15"/>
        <v>1666</v>
      </c>
      <c r="D77" s="4"/>
      <c r="E77" s="13"/>
      <c r="H77">
        <f t="shared" si="12"/>
        <v>4857</v>
      </c>
      <c r="L77" s="21"/>
      <c r="N77" s="13"/>
      <c r="O77">
        <f t="shared" si="13"/>
        <v>1666</v>
      </c>
      <c r="Q77" s="14"/>
    </row>
    <row r="78" spans="1:17" x14ac:dyDescent="0.35">
      <c r="A78" s="31">
        <v>72</v>
      </c>
      <c r="B78" s="4">
        <f t="shared" si="14"/>
        <v>4857</v>
      </c>
      <c r="C78" s="21">
        <f t="shared" si="15"/>
        <v>1666</v>
      </c>
      <c r="D78" s="4"/>
      <c r="E78" s="13"/>
      <c r="H78">
        <f t="shared" si="12"/>
        <v>4857</v>
      </c>
      <c r="L78" s="21"/>
      <c r="N78" s="13"/>
      <c r="O78">
        <f t="shared" si="13"/>
        <v>1666</v>
      </c>
      <c r="Q78" s="14"/>
    </row>
    <row r="79" spans="1:17" x14ac:dyDescent="0.35">
      <c r="A79" s="31">
        <v>73</v>
      </c>
      <c r="B79" s="4">
        <f t="shared" si="14"/>
        <v>4857</v>
      </c>
      <c r="C79" s="21">
        <f t="shared" si="15"/>
        <v>1666</v>
      </c>
      <c r="D79" s="4"/>
      <c r="E79" s="13"/>
      <c r="H79">
        <f t="shared" si="12"/>
        <v>4857</v>
      </c>
      <c r="L79" s="21"/>
      <c r="N79" s="13"/>
      <c r="O79">
        <f t="shared" si="13"/>
        <v>1666</v>
      </c>
      <c r="Q79" s="14"/>
    </row>
    <row r="80" spans="1:17" x14ac:dyDescent="0.35">
      <c r="A80" s="31">
        <v>74</v>
      </c>
      <c r="B80" s="4">
        <f t="shared" si="14"/>
        <v>4857</v>
      </c>
      <c r="C80" s="21">
        <f t="shared" si="15"/>
        <v>1666</v>
      </c>
      <c r="D80" s="4"/>
      <c r="E80" s="13"/>
      <c r="H80">
        <f t="shared" si="12"/>
        <v>4857</v>
      </c>
      <c r="L80" s="21"/>
      <c r="N80" s="13"/>
      <c r="O80">
        <f t="shared" si="13"/>
        <v>1666</v>
      </c>
      <c r="Q80" s="14"/>
    </row>
    <row r="81" spans="1:17" x14ac:dyDescent="0.35">
      <c r="A81" s="32">
        <v>75</v>
      </c>
      <c r="B81" s="27">
        <f t="shared" si="14"/>
        <v>4857</v>
      </c>
      <c r="C81" s="22">
        <f t="shared" si="15"/>
        <v>1666</v>
      </c>
      <c r="D81" s="4"/>
      <c r="E81" s="15"/>
      <c r="F81" s="16"/>
      <c r="G81" s="16"/>
      <c r="H81" s="16">
        <f t="shared" si="12"/>
        <v>4857</v>
      </c>
      <c r="I81" s="16"/>
      <c r="J81" s="16"/>
      <c r="K81" s="16"/>
      <c r="L81" s="22"/>
      <c r="N81" s="15"/>
      <c r="O81" s="16">
        <f t="shared" si="13"/>
        <v>1666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Satsar 2024</vt:lpstr>
      <vt:lpstr>Summert tre tilskot, alle soner</vt:lpstr>
      <vt:lpstr>Summert to tilskot mjølkeku</vt:lpstr>
      <vt:lpstr>Summert alle tilskot, sone 5 </vt:lpstr>
      <vt:lpstr>Kr pr. foretak, sone 5</vt:lpstr>
      <vt:lpstr>Diagram, sone 5</vt:lpstr>
      <vt:lpstr>Kr pr. dyr, sone 2</vt:lpstr>
      <vt:lpstr>Kr pr. dyr, sone 1,3,4</vt:lpstr>
      <vt:lpstr>Kr pr. dyr, sone 5</vt:lpstr>
      <vt:lpstr>Kr pr. dyr, sone 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Straume, Kjellfrid</dc:creator>
  <cp:lastModifiedBy>Straume, Kjellfrid</cp:lastModifiedBy>
  <dcterms:created xsi:type="dcterms:W3CDTF">2019-03-27T14:47:23Z</dcterms:created>
  <dcterms:modified xsi:type="dcterms:W3CDTF">2024-07-11T10:15:14Z</dcterms:modified>
</cp:coreProperties>
</file>