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VANN OG FORURENSNING\Vannforvaltning\Regulantprosjekt\FANGSTRAPPORTERING\FANGSTJOURNALER I EXCEL-FORMAT\"/>
    </mc:Choice>
  </mc:AlternateContent>
  <xr:revisionPtr revIDLastSave="0" documentId="13_ncr:1_{571C7526-00B7-4636-A2FD-15A075AF3A8A}" xr6:coauthVersionLast="44" xr6:coauthVersionMax="44" xr10:uidLastSave="{00000000-0000-0000-0000-000000000000}"/>
  <bookViews>
    <workbookView xWindow="-110" yWindow="-110" windowWidth="19420" windowHeight="10420" xr2:uid="{9A16728F-DB57-47AD-9B7E-5BA0FA83552A}"/>
  </bookViews>
  <sheets>
    <sheet name="INFORMASJON" sheetId="3" r:id="rId1"/>
    <sheet name="FISKETURER" sheetId="1" r:id="rId2"/>
    <sheet name="FISK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" i="2" l="1"/>
  <c r="C3" i="2"/>
  <c r="D3" i="2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5" i="1"/>
  <c r="C3" i="1"/>
  <c r="B3" i="1"/>
  <c r="A3" i="1"/>
  <c r="E3" i="1" l="1"/>
  <c r="F3" i="1"/>
  <c r="G24" i="1" l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G47" i="1"/>
  <c r="H47" i="1"/>
  <c r="G48" i="1"/>
  <c r="H48" i="1"/>
  <c r="G49" i="1"/>
  <c r="H49" i="1"/>
  <c r="G50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G62" i="1"/>
  <c r="H62" i="1"/>
  <c r="G63" i="1"/>
  <c r="H63" i="1"/>
  <c r="G64" i="1"/>
  <c r="H64" i="1"/>
  <c r="G65" i="1"/>
  <c r="H65" i="1"/>
  <c r="G66" i="1"/>
  <c r="H66" i="1"/>
  <c r="G67" i="1"/>
  <c r="H67" i="1"/>
  <c r="G68" i="1"/>
  <c r="H68" i="1"/>
  <c r="G69" i="1"/>
  <c r="H69" i="1"/>
  <c r="G70" i="1"/>
  <c r="H70" i="1"/>
  <c r="G71" i="1"/>
  <c r="H71" i="1"/>
  <c r="G72" i="1"/>
  <c r="H72" i="1"/>
  <c r="G73" i="1"/>
  <c r="H73" i="1"/>
  <c r="G74" i="1"/>
  <c r="H74" i="1"/>
  <c r="G75" i="1"/>
  <c r="H75" i="1"/>
  <c r="G76" i="1"/>
  <c r="H76" i="1"/>
  <c r="G77" i="1"/>
  <c r="H77" i="1"/>
  <c r="G78" i="1"/>
  <c r="H78" i="1"/>
  <c r="G79" i="1"/>
  <c r="H79" i="1"/>
  <c r="G80" i="1"/>
  <c r="H80" i="1"/>
  <c r="G81" i="1"/>
  <c r="H81" i="1"/>
  <c r="G82" i="1"/>
  <c r="H82" i="1"/>
  <c r="G83" i="1"/>
  <c r="H83" i="1"/>
  <c r="G84" i="1"/>
  <c r="H84" i="1"/>
  <c r="G85" i="1"/>
  <c r="H85" i="1"/>
  <c r="G86" i="1"/>
  <c r="H86" i="1"/>
  <c r="G87" i="1"/>
  <c r="H87" i="1"/>
  <c r="G88" i="1"/>
  <c r="H88" i="1"/>
  <c r="G89" i="1"/>
  <c r="H89" i="1"/>
  <c r="G90" i="1"/>
  <c r="H90" i="1"/>
  <c r="G91" i="1"/>
  <c r="H91" i="1"/>
  <c r="G92" i="1"/>
  <c r="H92" i="1"/>
  <c r="G93" i="1"/>
  <c r="H93" i="1"/>
  <c r="G94" i="1"/>
  <c r="H94" i="1"/>
  <c r="G95" i="1"/>
  <c r="H95" i="1"/>
  <c r="G96" i="1"/>
  <c r="H96" i="1"/>
  <c r="G97" i="1"/>
  <c r="H97" i="1"/>
  <c r="G98" i="1"/>
  <c r="H98" i="1"/>
  <c r="G99" i="1"/>
  <c r="H99" i="1"/>
  <c r="G100" i="1"/>
  <c r="H100" i="1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5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H3" i="1" l="1"/>
  <c r="G3" i="1"/>
  <c r="I5" i="2" l="1"/>
</calcChain>
</file>

<file path=xl/sharedStrings.xml><?xml version="1.0" encoding="utf-8"?>
<sst xmlns="http://schemas.openxmlformats.org/spreadsheetml/2006/main" count="30" uniqueCount="24">
  <si>
    <t>Dato</t>
  </si>
  <si>
    <t>Antall stenger</t>
  </si>
  <si>
    <t>Sted</t>
  </si>
  <si>
    <t>Fettfinneklipt</t>
  </si>
  <si>
    <t>Gjenutsatt</t>
  </si>
  <si>
    <t>Merke</t>
  </si>
  <si>
    <t>Lengde i cm</t>
  </si>
  <si>
    <t>Vekt i gram</t>
  </si>
  <si>
    <t>K-faktor</t>
  </si>
  <si>
    <t>Antall ørret</t>
  </si>
  <si>
    <t>Antall timer fiske</t>
  </si>
  <si>
    <t>Gjennomsnitt:</t>
  </si>
  <si>
    <t>Antall ørret per time</t>
  </si>
  <si>
    <t>Antall ørret ≥50 cm per time</t>
  </si>
  <si>
    <t>Evt. merknader</t>
  </si>
  <si>
    <t>Totalt antall timer:</t>
  </si>
  <si>
    <t>Beregnes automatisk når dato er ført inn i dette arket, samt for hver enkelt ørret i arket "FISK"</t>
  </si>
  <si>
    <t>Antall ørret ≥ 50 cm</t>
  </si>
  <si>
    <t>Lyseblå felter beregnes automatisk</t>
  </si>
  <si>
    <t>Totalt antall ørret:</t>
  </si>
  <si>
    <t>Antall turer:</t>
  </si>
  <si>
    <t xml:space="preserve">Totalt antall ørret ≥50 cm: </t>
  </si>
  <si>
    <t>Antall ørret per time:</t>
  </si>
  <si>
    <t>Antall ørret ≥50 cm per time: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</si>
</sst>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theme="5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1" xfId="0" applyBorder="1"/>
    <xf numFmtId="0" fontId="0" fillId="0" borderId="1" xfId="0" applyFill="1" applyBorder="1"/>
    <xf numFmtId="0" fontId="3" fillId="0" borderId="0" xfId="1" applyFont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1" xfId="0" applyFont="1" applyFill="1" applyBorder="1"/>
    <xf numFmtId="0" fontId="5" fillId="0" borderId="1" xfId="0" applyFont="1" applyBorder="1"/>
    <xf numFmtId="164" fontId="6" fillId="3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2" fontId="0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4" fillId="0" borderId="1" xfId="0" applyFont="1" applyBorder="1"/>
    <xf numFmtId="0" fontId="4" fillId="2" borderId="1" xfId="0" applyNumberFormat="1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64" fontId="8" fillId="2" borderId="1" xfId="0" applyNumberFormat="1" applyFont="1" applyFill="1" applyBorder="1" applyAlignment="1">
      <alignment horizontal="left"/>
    </xf>
    <xf numFmtId="0" fontId="0" fillId="2" borderId="1" xfId="0" applyFill="1" applyBorder="1"/>
    <xf numFmtId="0" fontId="8" fillId="2" borderId="1" xfId="0" applyFont="1" applyFill="1" applyBorder="1" applyAlignment="1">
      <alignment horizontal="center" vertical="center" wrapText="1"/>
    </xf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colors>
    <mruColors>
      <color rgb="FF96CCCC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66676</xdr:rowOff>
    </xdr:from>
    <xdr:to>
      <xdr:col>11</xdr:col>
      <xdr:colOff>658813</xdr:colOff>
      <xdr:row>40</xdr:row>
      <xdr:rowOff>79375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3035A1F1-1A5C-4C46-AF65-E60E97FDEB2A}"/>
            </a:ext>
          </a:extLst>
        </xdr:cNvPr>
        <xdr:cNvSpPr txBox="1"/>
      </xdr:nvSpPr>
      <xdr:spPr>
        <a:xfrm>
          <a:off x="104775" y="66676"/>
          <a:ext cx="8936038" cy="7632699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nb-NO" sz="3200" b="1"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FANGSTJOURNAL</a:t>
          </a:r>
          <a:endParaRPr lang="nb-NO" sz="3200" b="1" baseline="0">
            <a:latin typeface="+mn-lt"/>
            <a:ea typeface="Open Sans" panose="020B0606030504020204" pitchFamily="34" charset="0"/>
            <a:cs typeface="Open Sans" panose="020B0606030504020204" pitchFamily="34" charset="0"/>
          </a:endParaRPr>
        </a:p>
        <a:p>
          <a:pPr algn="ctr"/>
          <a:r>
            <a:rPr lang="nb-NO" sz="3200" baseline="0"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Dreggefiske etter ørret i Mjøsa</a:t>
          </a:r>
        </a:p>
        <a:p>
          <a:pPr algn="ctr"/>
          <a:endParaRPr lang="nb-NO" sz="1400" baseline="0">
            <a:latin typeface="+mn-lt"/>
            <a:ea typeface="Open Sans" panose="020B0606030504020204" pitchFamily="34" charset="0"/>
            <a:cs typeface="Open Sans" panose="020B0606030504020204" pitchFamily="34" charset="0"/>
          </a:endParaRPr>
        </a:p>
        <a:p>
          <a:pPr algn="ctr"/>
          <a:r>
            <a:rPr lang="nb-NO" sz="1400" baseline="0"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Ferdig utfylt journal sendes etter endt sesong som vedlegg til e-post: </a:t>
          </a:r>
        </a:p>
        <a:p>
          <a:pPr algn="ctr"/>
          <a:r>
            <a:rPr lang="nb-NO" sz="2000" baseline="0"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fminpost@fylkesmannen.no</a:t>
          </a:r>
        </a:p>
        <a:p>
          <a:pPr algn="ctr"/>
          <a:endParaRPr lang="nb-NO" sz="1400" baseline="0">
            <a:latin typeface="+mn-lt"/>
            <a:ea typeface="Open Sans" panose="020B0606030504020204" pitchFamily="34" charset="0"/>
            <a:cs typeface="Open Sans" panose="020B0606030504020204" pitchFamily="34" charset="0"/>
          </a:endParaRPr>
        </a:p>
        <a:p>
          <a:pPr algn="ctr"/>
          <a:r>
            <a:rPr lang="nb-NO" sz="1400" b="0" i="0">
              <a:solidFill>
                <a:schemeClr val="dk1"/>
              </a:solidFill>
              <a:effectLst/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Fisketurer</a:t>
          </a:r>
          <a:r>
            <a:rPr lang="nb-NO" sz="1400" b="0" i="0" baseline="0">
              <a:solidFill>
                <a:schemeClr val="dk1"/>
              </a:solidFill>
              <a:effectLst/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 registreres i arket "FANGSTINNSATS".</a:t>
          </a:r>
        </a:p>
        <a:p>
          <a:pPr algn="ctr"/>
          <a:r>
            <a:rPr lang="nb-NO" sz="1400" b="0" i="0" baseline="0">
              <a:solidFill>
                <a:schemeClr val="dk1"/>
              </a:solidFill>
              <a:effectLst/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Opplysninger om ørretene du fanger registreres i arket "FISK".</a:t>
          </a:r>
          <a:endParaRPr lang="nb-NO" sz="1400" b="0" i="0">
            <a:solidFill>
              <a:schemeClr val="dk1"/>
            </a:solidFill>
            <a:effectLst/>
            <a:latin typeface="+mn-lt"/>
            <a:ea typeface="Open Sans" panose="020B0606030504020204" pitchFamily="34" charset="0"/>
            <a:cs typeface="Open Sans" panose="020B0606030504020204" pitchFamily="34" charset="0"/>
          </a:endParaRPr>
        </a:p>
        <a:p>
          <a:pPr algn="ctr"/>
          <a:br>
            <a:rPr lang="nb-NO" sz="1400"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</a:br>
          <a:r>
            <a:rPr lang="nb-NO" sz="1400" b="0" i="0">
              <a:solidFill>
                <a:schemeClr val="dk1"/>
              </a:solidFill>
              <a:effectLst/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HUSK!</a:t>
          </a:r>
        </a:p>
        <a:p>
          <a:pPr algn="ctr"/>
          <a:br>
            <a:rPr lang="nb-NO" sz="1400"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</a:br>
          <a:r>
            <a:rPr lang="nb-NO" sz="1400"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- </a:t>
          </a:r>
          <a:r>
            <a:rPr lang="nb-NO" sz="1400" b="0" i="0">
              <a:solidFill>
                <a:schemeClr val="dk1"/>
              </a:solidFill>
              <a:effectLst/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Det er like viktig å rapportere </a:t>
          </a:r>
          <a:r>
            <a:rPr lang="nb-NO" sz="1400" b="0" i="1">
              <a:solidFill>
                <a:schemeClr val="dk1"/>
              </a:solidFill>
              <a:effectLst/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fisketurer uten fangst</a:t>
          </a:r>
          <a:r>
            <a:rPr lang="nb-NO" sz="1400" b="0" i="0">
              <a:solidFill>
                <a:schemeClr val="dk1"/>
              </a:solidFill>
              <a:effectLst/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 som </a:t>
          </a:r>
          <a:r>
            <a:rPr lang="nb-NO" sz="1400" b="0" i="1">
              <a:solidFill>
                <a:schemeClr val="dk1"/>
              </a:solidFill>
              <a:effectLst/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fisketurer med fangst</a:t>
          </a:r>
          <a:r>
            <a:rPr lang="nb-NO" sz="1400" b="0" i="0">
              <a:solidFill>
                <a:schemeClr val="dk1"/>
              </a:solidFill>
              <a:effectLst/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!</a:t>
          </a:r>
        </a:p>
        <a:p>
          <a:pPr algn="ctr"/>
          <a:endParaRPr lang="nb-NO" sz="1400" b="0" i="0">
            <a:solidFill>
              <a:schemeClr val="dk1"/>
            </a:solidFill>
            <a:effectLst/>
            <a:latin typeface="+mn-lt"/>
            <a:ea typeface="Open Sans" panose="020B0606030504020204" pitchFamily="34" charset="0"/>
            <a:cs typeface="Open Sans" panose="020B0606030504020204" pitchFamily="34" charset="0"/>
          </a:endParaRPr>
        </a:p>
        <a:p>
          <a:pPr algn="ctr"/>
          <a:r>
            <a:rPr lang="nb-NO" sz="1400" b="0" i="0">
              <a:solidFill>
                <a:schemeClr val="dk1"/>
              </a:solidFill>
              <a:effectLst/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- Registrer også </a:t>
          </a:r>
          <a:r>
            <a:rPr lang="nb-NO" sz="1400" b="0" i="1">
              <a:solidFill>
                <a:schemeClr val="dk1"/>
              </a:solidFill>
              <a:effectLst/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ørret under minstemålet </a:t>
          </a:r>
          <a:r>
            <a:rPr lang="nb-NO" sz="1400" b="0" i="0">
              <a:solidFill>
                <a:schemeClr val="dk1"/>
              </a:solidFill>
              <a:effectLst/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(50 cm)</a:t>
          </a:r>
        </a:p>
        <a:p>
          <a:pPr algn="ctr"/>
          <a:endParaRPr lang="nb-NO" sz="1400" b="0" i="0">
            <a:solidFill>
              <a:schemeClr val="dk1"/>
            </a:solidFill>
            <a:effectLst/>
            <a:latin typeface="+mn-lt"/>
            <a:ea typeface="Open Sans" panose="020B0606030504020204" pitchFamily="34" charset="0"/>
            <a:cs typeface="Open Sans" panose="020B0606030504020204" pitchFamily="34" charset="0"/>
          </a:endParaRPr>
        </a:p>
        <a:p>
          <a:pPr algn="ctr"/>
          <a:r>
            <a:rPr lang="nb-NO" sz="1400" b="0" i="0">
              <a:solidFill>
                <a:schemeClr val="dk1"/>
              </a:solidFill>
              <a:effectLst/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- Legg merke til om ørreten er en </a:t>
          </a:r>
          <a:r>
            <a:rPr lang="nb-NO" sz="1400" b="0" i="1">
              <a:solidFill>
                <a:schemeClr val="dk1"/>
              </a:solidFill>
              <a:effectLst/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villfisk eller settefisk</a:t>
          </a:r>
          <a:r>
            <a:rPr lang="nb-NO" sz="1400" b="0" i="0">
              <a:solidFill>
                <a:schemeClr val="dk1"/>
              </a:solidFill>
              <a:effectLst/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. Settefisken har avklipt fettfinne - se figur under.</a:t>
          </a:r>
        </a:p>
        <a:p>
          <a:pPr algn="ctr"/>
          <a:endParaRPr lang="nb-NO" sz="1400">
            <a:latin typeface="+mn-lt"/>
            <a:ea typeface="Open Sans" panose="020B0606030504020204" pitchFamily="34" charset="0"/>
            <a:cs typeface="Open Sans" panose="020B0606030504020204" pitchFamily="34" charset="0"/>
          </a:endParaRPr>
        </a:p>
        <a:p>
          <a:pPr algn="ctr"/>
          <a:endParaRPr lang="nb-NO" sz="1400">
            <a:latin typeface="+mn-lt"/>
            <a:ea typeface="Open Sans" panose="020B0606030504020204" pitchFamily="34" charset="0"/>
            <a:cs typeface="Open Sans" panose="020B0606030504020204" pitchFamily="34" charset="0"/>
          </a:endParaRPr>
        </a:p>
        <a:p>
          <a:pPr algn="ctr"/>
          <a:endParaRPr lang="nb-NO" sz="1400">
            <a:latin typeface="+mn-lt"/>
            <a:ea typeface="Open Sans" panose="020B0606030504020204" pitchFamily="34" charset="0"/>
            <a:cs typeface="Open Sans" panose="020B0606030504020204" pitchFamily="34" charset="0"/>
          </a:endParaRPr>
        </a:p>
        <a:p>
          <a:pPr algn="ctr"/>
          <a:endParaRPr lang="nb-NO" sz="1400">
            <a:latin typeface="+mn-lt"/>
            <a:ea typeface="Open Sans" panose="020B0606030504020204" pitchFamily="34" charset="0"/>
            <a:cs typeface="Open Sans" panose="020B0606030504020204" pitchFamily="34" charset="0"/>
          </a:endParaRPr>
        </a:p>
        <a:p>
          <a:pPr algn="ctr"/>
          <a:endParaRPr lang="nb-NO" sz="1400">
            <a:latin typeface="+mn-lt"/>
            <a:ea typeface="Open Sans" panose="020B0606030504020204" pitchFamily="34" charset="0"/>
            <a:cs typeface="Open Sans" panose="020B0606030504020204" pitchFamily="34" charset="0"/>
          </a:endParaRPr>
        </a:p>
        <a:p>
          <a:pPr algn="ctr"/>
          <a:endParaRPr lang="nb-NO" sz="1400">
            <a:latin typeface="+mn-lt"/>
            <a:ea typeface="Open Sans" panose="020B0606030504020204" pitchFamily="34" charset="0"/>
            <a:cs typeface="Open Sans" panose="020B0606030504020204" pitchFamily="34" charset="0"/>
          </a:endParaRPr>
        </a:p>
        <a:p>
          <a:pPr algn="ctr"/>
          <a:endParaRPr lang="nb-NO" sz="1400">
            <a:latin typeface="+mn-lt"/>
            <a:ea typeface="Open Sans" panose="020B0606030504020204" pitchFamily="34" charset="0"/>
            <a:cs typeface="Open Sans" panose="020B0606030504020204" pitchFamily="34" charset="0"/>
          </a:endParaRPr>
        </a:p>
        <a:p>
          <a:pPr algn="ctr"/>
          <a:endParaRPr lang="nb-NO" sz="1400">
            <a:latin typeface="+mn-lt"/>
            <a:ea typeface="Open Sans" panose="020B0606030504020204" pitchFamily="34" charset="0"/>
            <a:cs typeface="Open Sans" panose="020B0606030504020204" pitchFamily="34" charset="0"/>
          </a:endParaRPr>
        </a:p>
        <a:p>
          <a:pPr algn="ctr"/>
          <a:endParaRPr lang="nb-NO" sz="1400">
            <a:latin typeface="+mn-lt"/>
            <a:ea typeface="Open Sans" panose="020B0606030504020204" pitchFamily="34" charset="0"/>
            <a:cs typeface="Open Sans" panose="020B0606030504020204" pitchFamily="34" charset="0"/>
          </a:endParaRPr>
        </a:p>
        <a:p>
          <a:pPr algn="ctr"/>
          <a:endParaRPr lang="nb-NO" sz="1400">
            <a:latin typeface="+mn-lt"/>
            <a:ea typeface="Open Sans" panose="020B0606030504020204" pitchFamily="34" charset="0"/>
            <a:cs typeface="Open Sans" panose="020B0606030504020204" pitchFamily="34" charset="0"/>
          </a:endParaRPr>
        </a:p>
        <a:p>
          <a:pPr algn="ctr"/>
          <a:r>
            <a:rPr lang="nb-NO" sz="1400" b="0" i="0">
              <a:solidFill>
                <a:schemeClr val="dk1"/>
              </a:solidFill>
              <a:effectLst/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Alle opplysningene du oppgir vil bli behandlet fortrolig og vil kun bli brukt i forbindelse med overvåking og forvaltning av Mjøsa og dens fiskebestander.</a:t>
          </a:r>
          <a:br>
            <a:rPr lang="nb-NO" sz="1400"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</a:br>
          <a:br>
            <a:rPr lang="nb-NO" sz="1400"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</a:br>
          <a:r>
            <a:rPr lang="nb-NO" sz="1400" b="0" i="0">
              <a:solidFill>
                <a:schemeClr val="dk1"/>
              </a:solidFill>
              <a:effectLst/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Alle som leverer fangstrapport</a:t>
          </a:r>
          <a:r>
            <a:rPr lang="nb-NO" sz="1400" b="0" i="0" baseline="0">
              <a:solidFill>
                <a:schemeClr val="dk1"/>
              </a:solidFill>
              <a:effectLst/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 </a:t>
          </a:r>
          <a:r>
            <a:rPr lang="nb-NO" sz="1400" b="0" i="0">
              <a:solidFill>
                <a:schemeClr val="dk1"/>
              </a:solidFill>
              <a:effectLst/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innen 15. januar 2021 vil være med i trekningen av et gavekort hos Skitt fiske pålydende kr 3500,-! Du deltar i trekningen med ett lodd for hver fisketur du har (korrekt) innrapportert.</a:t>
          </a:r>
          <a:endParaRPr lang="nb-NO" sz="1400">
            <a:latin typeface="+mn-lt"/>
            <a:ea typeface="Open Sans" panose="020B0606030504020204" pitchFamily="34" charset="0"/>
            <a:cs typeface="Open Sans" panose="020B0606030504020204" pitchFamily="34" charset="0"/>
          </a:endParaRPr>
        </a:p>
      </xdr:txBody>
    </xdr:sp>
    <xdr:clientData/>
  </xdr:twoCellAnchor>
  <xdr:twoCellAnchor editAs="oneCell">
    <xdr:from>
      <xdr:col>3</xdr:col>
      <xdr:colOff>742950</xdr:colOff>
      <xdr:row>23</xdr:row>
      <xdr:rowOff>165100</xdr:rowOff>
    </xdr:from>
    <xdr:to>
      <xdr:col>8</xdr:col>
      <xdr:colOff>34559</xdr:colOff>
      <xdr:row>31</xdr:row>
      <xdr:rowOff>157611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208B937A-0472-4548-8B6C-8513625952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8950" y="4546600"/>
          <a:ext cx="3101609" cy="1516511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43218-2DF4-4060-9CFD-61F3D9DE81F5}">
  <sheetPr>
    <tabColor rgb="FFFF0000"/>
  </sheetPr>
  <dimension ref="O11"/>
  <sheetViews>
    <sheetView tabSelected="1" topLeftCell="A27" zoomScale="120" zoomScaleNormal="120" workbookViewId="0"/>
  </sheetViews>
  <sheetFormatPr baseColWidth="10" defaultRowHeight="14.5" x14ac:dyDescent="0.35"/>
  <sheetData>
    <row r="11" spans="15:15" x14ac:dyDescent="0.35">
      <c r="O11" s="3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39B2B-5384-449A-8CD4-C09E1785A138}">
  <sheetPr>
    <tabColor rgb="FFFFFF00"/>
  </sheetPr>
  <dimension ref="A1:H100"/>
  <sheetViews>
    <sheetView zoomScale="120" zoomScaleNormal="120" workbookViewId="0">
      <pane ySplit="4" topLeftCell="A5" activePane="bottomLeft" state="frozen"/>
      <selection pane="bottomLeft"/>
    </sheetView>
  </sheetViews>
  <sheetFormatPr baseColWidth="10" defaultColWidth="11.453125" defaultRowHeight="14.5" x14ac:dyDescent="0.35"/>
  <cols>
    <col min="1" max="1" width="24.1796875" style="5" customWidth="1"/>
    <col min="2" max="2" width="25.7265625" style="4" customWidth="1"/>
    <col min="3" max="4" width="33.26953125" style="4" customWidth="1"/>
    <col min="5" max="5" width="21.7265625" style="13" bestFit="1" customWidth="1"/>
    <col min="6" max="6" width="33.81640625" style="13" bestFit="1" customWidth="1"/>
    <col min="7" max="7" width="23.81640625" style="13" customWidth="1"/>
    <col min="8" max="8" width="32.81640625" style="13" customWidth="1"/>
    <col min="9" max="16384" width="11.453125" style="1"/>
  </cols>
  <sheetData>
    <row r="1" spans="1:8" s="2" customFormat="1" ht="15" customHeight="1" x14ac:dyDescent="0.35">
      <c r="A1" s="22" t="s">
        <v>18</v>
      </c>
      <c r="B1" s="13"/>
      <c r="C1" s="13"/>
      <c r="D1" s="13"/>
      <c r="E1" s="24" t="s">
        <v>16</v>
      </c>
      <c r="F1" s="24"/>
      <c r="G1" s="24"/>
      <c r="H1" s="24"/>
    </row>
    <row r="2" spans="1:8" s="7" customFormat="1" ht="18.5" x14ac:dyDescent="0.45">
      <c r="A2" s="11" t="s">
        <v>20</v>
      </c>
      <c r="B2" s="11" t="s">
        <v>15</v>
      </c>
      <c r="C2" s="12" t="s">
        <v>11</v>
      </c>
      <c r="D2" s="12"/>
      <c r="E2" s="11" t="s">
        <v>19</v>
      </c>
      <c r="F2" s="11" t="s">
        <v>21</v>
      </c>
      <c r="G2" s="11" t="s">
        <v>22</v>
      </c>
      <c r="H2" s="11" t="s">
        <v>23</v>
      </c>
    </row>
    <row r="3" spans="1:8" s="7" customFormat="1" ht="18.5" x14ac:dyDescent="0.45">
      <c r="A3" s="12">
        <f>COUNT(A5:A999)</f>
        <v>0</v>
      </c>
      <c r="B3" s="12">
        <f>SUM(B5:B999)</f>
        <v>0</v>
      </c>
      <c r="C3" s="14" t="e">
        <f>AVERAGE(C5:C999)</f>
        <v>#DIV/0!</v>
      </c>
      <c r="D3" s="14"/>
      <c r="E3" s="12">
        <f>SUM(E5:E999)</f>
        <v>0</v>
      </c>
      <c r="F3" s="12">
        <f>SUM(F5:F999)</f>
        <v>0</v>
      </c>
      <c r="G3" s="14" t="e">
        <f>E3/B3</f>
        <v>#DIV/0!</v>
      </c>
      <c r="H3" s="14" t="e">
        <f>F3/B3</f>
        <v>#DIV/0!</v>
      </c>
    </row>
    <row r="4" spans="1:8" s="6" customFormat="1" ht="50.15" customHeight="1" x14ac:dyDescent="0.6">
      <c r="A4" s="8" t="s">
        <v>0</v>
      </c>
      <c r="B4" s="9" t="s">
        <v>10</v>
      </c>
      <c r="C4" s="10" t="s">
        <v>1</v>
      </c>
      <c r="D4" s="10" t="s">
        <v>14</v>
      </c>
      <c r="E4" s="10" t="s">
        <v>9</v>
      </c>
      <c r="F4" s="9" t="s">
        <v>17</v>
      </c>
      <c r="G4" s="9" t="s">
        <v>12</v>
      </c>
      <c r="H4" s="9" t="s">
        <v>13</v>
      </c>
    </row>
    <row r="5" spans="1:8" x14ac:dyDescent="0.35">
      <c r="E5" s="13">
        <f>COUNTIF(FISK!$A$5:$A$1000,FISKETURER!A5)</f>
        <v>0</v>
      </c>
      <c r="F5" s="13">
        <f>COUNTIFS(FISK!$A$5:$A$1000,FISKETURER!A5,FISK!$C$5:$C$1000,"&gt;=50")</f>
        <v>0</v>
      </c>
      <c r="G5" s="15" t="e">
        <f>E5/B5</f>
        <v>#DIV/0!</v>
      </c>
      <c r="H5" s="15" t="e">
        <f>F5/B5</f>
        <v>#DIV/0!</v>
      </c>
    </row>
    <row r="6" spans="1:8" x14ac:dyDescent="0.35">
      <c r="E6" s="13">
        <f>COUNTIF(FISK!$A$5:$A$1000,FISKETURER!A6)</f>
        <v>0</v>
      </c>
      <c r="F6" s="13">
        <f>COUNTIFS(FISK!$A$5:$A$1000,FISKETURER!A6,FISK!$C$5:$C$1000,"&gt;=50")</f>
        <v>0</v>
      </c>
      <c r="G6" s="15" t="e">
        <f t="shared" ref="G6:G24" si="0">E6/B6</f>
        <v>#DIV/0!</v>
      </c>
      <c r="H6" s="15" t="e">
        <f t="shared" ref="H6:H24" si="1">F6/B6</f>
        <v>#DIV/0!</v>
      </c>
    </row>
    <row r="7" spans="1:8" x14ac:dyDescent="0.35">
      <c r="E7" s="13">
        <f>COUNTIF(FISK!$A$5:$A$1000,FISKETURER!A7)</f>
        <v>0</v>
      </c>
      <c r="F7" s="13">
        <f>COUNTIFS(FISK!$A$5:$A$1000,FISKETURER!A7,FISK!$C$5:$C$1000,"&gt;=50")</f>
        <v>0</v>
      </c>
      <c r="G7" s="15" t="e">
        <f t="shared" si="0"/>
        <v>#DIV/0!</v>
      </c>
      <c r="H7" s="15" t="e">
        <f t="shared" si="1"/>
        <v>#DIV/0!</v>
      </c>
    </row>
    <row r="8" spans="1:8" x14ac:dyDescent="0.35">
      <c r="E8" s="13">
        <f>COUNTIF(FISK!$A$5:$A$1000,FISKETURER!A8)</f>
        <v>0</v>
      </c>
      <c r="F8" s="13">
        <f>COUNTIFS(FISK!$A$5:$A$1000,FISKETURER!A8,FISK!$C$5:$C$1000,"&gt;=50")</f>
        <v>0</v>
      </c>
      <c r="G8" s="15" t="e">
        <f t="shared" si="0"/>
        <v>#DIV/0!</v>
      </c>
      <c r="H8" s="15" t="e">
        <f t="shared" si="1"/>
        <v>#DIV/0!</v>
      </c>
    </row>
    <row r="9" spans="1:8" x14ac:dyDescent="0.35">
      <c r="E9" s="13">
        <f>COUNTIF(FISK!$A$5:$A$1000,FISKETURER!A9)</f>
        <v>0</v>
      </c>
      <c r="F9" s="13">
        <f>COUNTIFS(FISK!$A$5:$A$1000,FISKETURER!A9,FISK!$C$5:$C$1000,"&gt;=50")</f>
        <v>0</v>
      </c>
      <c r="G9" s="15" t="e">
        <f t="shared" si="0"/>
        <v>#DIV/0!</v>
      </c>
      <c r="H9" s="15" t="e">
        <f t="shared" si="1"/>
        <v>#DIV/0!</v>
      </c>
    </row>
    <row r="10" spans="1:8" x14ac:dyDescent="0.35">
      <c r="B10" s="21"/>
      <c r="E10" s="13">
        <f>COUNTIF(FISK!$A$5:$A$1000,FISKETURER!A10)</f>
        <v>0</v>
      </c>
      <c r="F10" s="13">
        <f>COUNTIFS(FISK!$A$5:$A$1000,FISKETURER!A10,FISK!$C$5:$C$1000,"&gt;=50")</f>
        <v>0</v>
      </c>
      <c r="G10" s="15" t="e">
        <f t="shared" si="0"/>
        <v>#DIV/0!</v>
      </c>
      <c r="H10" s="15" t="e">
        <f t="shared" si="1"/>
        <v>#DIV/0!</v>
      </c>
    </row>
    <row r="11" spans="1:8" x14ac:dyDescent="0.35">
      <c r="E11" s="13">
        <f>COUNTIF(FISK!$A$5:$A$1000,FISKETURER!A11)</f>
        <v>0</v>
      </c>
      <c r="F11" s="13">
        <f>COUNTIFS(FISK!$A$5:$A$1000,FISKETURER!A11,FISK!$C$5:$C$1000,"&gt;=50")</f>
        <v>0</v>
      </c>
      <c r="G11" s="15" t="e">
        <f t="shared" si="0"/>
        <v>#DIV/0!</v>
      </c>
      <c r="H11" s="15" t="e">
        <f t="shared" si="1"/>
        <v>#DIV/0!</v>
      </c>
    </row>
    <row r="12" spans="1:8" x14ac:dyDescent="0.35">
      <c r="E12" s="13">
        <f>COUNTIF(FISK!$A$5:$A$1000,FISKETURER!A12)</f>
        <v>0</v>
      </c>
      <c r="F12" s="13">
        <f>COUNTIFS(FISK!$A$5:$A$1000,FISKETURER!A12,FISK!$C$5:$C$1000,"&gt;=50")</f>
        <v>0</v>
      </c>
      <c r="G12" s="15" t="e">
        <f t="shared" si="0"/>
        <v>#DIV/0!</v>
      </c>
      <c r="H12" s="15" t="e">
        <f t="shared" si="1"/>
        <v>#DIV/0!</v>
      </c>
    </row>
    <row r="13" spans="1:8" x14ac:dyDescent="0.35">
      <c r="E13" s="13">
        <f>COUNTIF(FISK!$A$5:$A$1000,FISKETURER!A13)</f>
        <v>0</v>
      </c>
      <c r="F13" s="13">
        <f>COUNTIFS(FISK!$A$5:$A$1000,FISKETURER!A13,FISK!$C$5:$C$1000,"&gt;=50")</f>
        <v>0</v>
      </c>
      <c r="G13" s="15" t="e">
        <f t="shared" si="0"/>
        <v>#DIV/0!</v>
      </c>
      <c r="H13" s="15" t="e">
        <f t="shared" si="1"/>
        <v>#DIV/0!</v>
      </c>
    </row>
    <row r="14" spans="1:8" x14ac:dyDescent="0.35">
      <c r="E14" s="13">
        <f>COUNTIF(FISK!$A$5:$A$1000,FISKETURER!A14)</f>
        <v>0</v>
      </c>
      <c r="F14" s="13">
        <f>COUNTIFS(FISK!$A$5:$A$1000,FISKETURER!A14,FISK!$C$5:$C$1000,"&gt;=50")</f>
        <v>0</v>
      </c>
      <c r="G14" s="15" t="e">
        <f t="shared" si="0"/>
        <v>#DIV/0!</v>
      </c>
      <c r="H14" s="15" t="e">
        <f t="shared" si="1"/>
        <v>#DIV/0!</v>
      </c>
    </row>
    <row r="15" spans="1:8" x14ac:dyDescent="0.35">
      <c r="E15" s="13">
        <f>COUNTIF(FISK!$A$5:$A$1000,FISKETURER!A15)</f>
        <v>0</v>
      </c>
      <c r="F15" s="13">
        <f>COUNTIFS(FISK!$A$5:$A$1000,FISKETURER!A15,FISK!$C$5:$C$1000,"&gt;=50")</f>
        <v>0</v>
      </c>
      <c r="G15" s="15" t="e">
        <f t="shared" si="0"/>
        <v>#DIV/0!</v>
      </c>
      <c r="H15" s="15" t="e">
        <f t="shared" si="1"/>
        <v>#DIV/0!</v>
      </c>
    </row>
    <row r="16" spans="1:8" x14ac:dyDescent="0.35">
      <c r="E16" s="13">
        <f>COUNTIF(FISK!$A$5:$A$1000,FISKETURER!A16)</f>
        <v>0</v>
      </c>
      <c r="F16" s="13">
        <f>COUNTIFS(FISK!$A$5:$A$1000,FISKETURER!A16,FISK!$C$5:$C$1000,"&gt;=50")</f>
        <v>0</v>
      </c>
      <c r="G16" s="15" t="e">
        <f t="shared" si="0"/>
        <v>#DIV/0!</v>
      </c>
      <c r="H16" s="15" t="e">
        <f t="shared" si="1"/>
        <v>#DIV/0!</v>
      </c>
    </row>
    <row r="17" spans="5:8" x14ac:dyDescent="0.35">
      <c r="E17" s="13">
        <f>COUNTIF(FISK!$A$5:$A$1000,FISKETURER!A17)</f>
        <v>0</v>
      </c>
      <c r="F17" s="13">
        <f>COUNTIFS(FISK!$A$5:$A$1000,FISKETURER!A17,FISK!$C$5:$C$1000,"&gt;=50")</f>
        <v>0</v>
      </c>
      <c r="G17" s="15" t="e">
        <f t="shared" si="0"/>
        <v>#DIV/0!</v>
      </c>
      <c r="H17" s="15" t="e">
        <f t="shared" si="1"/>
        <v>#DIV/0!</v>
      </c>
    </row>
    <row r="18" spans="5:8" x14ac:dyDescent="0.35">
      <c r="E18" s="13">
        <f>COUNTIF(FISK!$A$5:$A$1000,FISKETURER!A18)</f>
        <v>0</v>
      </c>
      <c r="F18" s="13">
        <f>COUNTIFS(FISK!$A$5:$A$1000,FISKETURER!A18,FISK!$C$5:$C$1000,"&gt;=50")</f>
        <v>0</v>
      </c>
      <c r="G18" s="15" t="e">
        <f t="shared" si="0"/>
        <v>#DIV/0!</v>
      </c>
      <c r="H18" s="15" t="e">
        <f t="shared" si="1"/>
        <v>#DIV/0!</v>
      </c>
    </row>
    <row r="19" spans="5:8" x14ac:dyDescent="0.35">
      <c r="E19" s="13">
        <f>COUNTIF(FISK!$A$5:$A$1000,FISKETURER!A19)</f>
        <v>0</v>
      </c>
      <c r="F19" s="13">
        <f>COUNTIFS(FISK!$A$5:$A$1000,FISKETURER!A19,FISK!$C$5:$C$1000,"&gt;=50")</f>
        <v>0</v>
      </c>
      <c r="G19" s="15" t="e">
        <f t="shared" si="0"/>
        <v>#DIV/0!</v>
      </c>
      <c r="H19" s="15" t="e">
        <f t="shared" si="1"/>
        <v>#DIV/0!</v>
      </c>
    </row>
    <row r="20" spans="5:8" x14ac:dyDescent="0.35">
      <c r="E20" s="13">
        <f>COUNTIF(FISK!$A$5:$A$1000,FISKETURER!A20)</f>
        <v>0</v>
      </c>
      <c r="F20" s="13">
        <f>COUNTIFS(FISK!$A$5:$A$1000,FISKETURER!A20,FISK!$C$5:$C$1000,"&gt;=50")</f>
        <v>0</v>
      </c>
      <c r="G20" s="15" t="e">
        <f t="shared" si="0"/>
        <v>#DIV/0!</v>
      </c>
      <c r="H20" s="15" t="e">
        <f t="shared" si="1"/>
        <v>#DIV/0!</v>
      </c>
    </row>
    <row r="21" spans="5:8" x14ac:dyDescent="0.35">
      <c r="E21" s="13">
        <f>COUNTIF(FISK!$A$5:$A$1000,FISKETURER!A21)</f>
        <v>0</v>
      </c>
      <c r="F21" s="13">
        <f>COUNTIFS(FISK!$A$5:$A$1000,FISKETURER!A21,FISK!$C$5:$C$1000,"&gt;=50")</f>
        <v>0</v>
      </c>
      <c r="G21" s="15" t="e">
        <f t="shared" si="0"/>
        <v>#DIV/0!</v>
      </c>
      <c r="H21" s="15" t="e">
        <f t="shared" si="1"/>
        <v>#DIV/0!</v>
      </c>
    </row>
    <row r="22" spans="5:8" x14ac:dyDescent="0.35">
      <c r="E22" s="13">
        <f>COUNTIF(FISK!$A$5:$A$1000,FISKETURER!A22)</f>
        <v>0</v>
      </c>
      <c r="F22" s="13">
        <f>COUNTIFS(FISK!$A$5:$A$1000,FISKETURER!A22,FISK!$C$5:$C$1000,"&gt;=50")</f>
        <v>0</v>
      </c>
      <c r="G22" s="15" t="e">
        <f t="shared" si="0"/>
        <v>#DIV/0!</v>
      </c>
      <c r="H22" s="15" t="e">
        <f t="shared" si="1"/>
        <v>#DIV/0!</v>
      </c>
    </row>
    <row r="23" spans="5:8" x14ac:dyDescent="0.35">
      <c r="E23" s="13">
        <f>COUNTIF(FISK!$A$5:$A$1000,FISKETURER!A23)</f>
        <v>0</v>
      </c>
      <c r="F23" s="13">
        <f>COUNTIFS(FISK!$A$5:$A$1000,FISKETURER!A23,FISK!$C$5:$C$1000,"&gt;=50")</f>
        <v>0</v>
      </c>
      <c r="G23" s="15" t="e">
        <f t="shared" si="0"/>
        <v>#DIV/0!</v>
      </c>
      <c r="H23" s="15" t="e">
        <f t="shared" si="1"/>
        <v>#DIV/0!</v>
      </c>
    </row>
    <row r="24" spans="5:8" x14ac:dyDescent="0.35">
      <c r="E24" s="13">
        <f>COUNTIF(FISK!$A$5:$A$1000,FISKETURER!A24)</f>
        <v>0</v>
      </c>
      <c r="F24" s="13">
        <f>COUNTIFS(FISK!$A$5:$A$1000,FISKETURER!A24,FISK!$C$5:$C$1000,"&gt;=50")</f>
        <v>0</v>
      </c>
      <c r="G24" s="15" t="e">
        <f t="shared" si="0"/>
        <v>#DIV/0!</v>
      </c>
      <c r="H24" s="15" t="e">
        <f t="shared" si="1"/>
        <v>#DIV/0!</v>
      </c>
    </row>
    <row r="25" spans="5:8" x14ac:dyDescent="0.35">
      <c r="E25" s="13">
        <f>COUNTIF(FISK!$A$5:$A$1000,FISKETURER!A25)</f>
        <v>0</v>
      </c>
      <c r="F25" s="13">
        <f>COUNTIFS(FISK!$A$5:$A$1000,FISKETURER!A25,FISK!$C$5:$C$1000,"&gt;=50")</f>
        <v>0</v>
      </c>
      <c r="G25" s="15" t="e">
        <f t="shared" ref="G25:G88" si="2">E25/B25</f>
        <v>#DIV/0!</v>
      </c>
      <c r="H25" s="15" t="e">
        <f t="shared" ref="H25:H88" si="3">F25/B25</f>
        <v>#DIV/0!</v>
      </c>
    </row>
    <row r="26" spans="5:8" x14ac:dyDescent="0.35">
      <c r="E26" s="13">
        <f>COUNTIF(FISK!$A$5:$A$1000,FISKETURER!A26)</f>
        <v>0</v>
      </c>
      <c r="F26" s="13">
        <f>COUNTIFS(FISK!$A$5:$A$1000,FISKETURER!A26,FISK!$C$5:$C$1000,"&gt;=50")</f>
        <v>0</v>
      </c>
      <c r="G26" s="15" t="e">
        <f t="shared" si="2"/>
        <v>#DIV/0!</v>
      </c>
      <c r="H26" s="15" t="e">
        <f t="shared" si="3"/>
        <v>#DIV/0!</v>
      </c>
    </row>
    <row r="27" spans="5:8" x14ac:dyDescent="0.35">
      <c r="E27" s="13">
        <f>COUNTIF(FISK!$A$5:$A$1000,FISKETURER!A27)</f>
        <v>0</v>
      </c>
      <c r="F27" s="13">
        <f>COUNTIFS(FISK!$A$5:$A$1000,FISKETURER!A27,FISK!$C$5:$C$1000,"&gt;=50")</f>
        <v>0</v>
      </c>
      <c r="G27" s="15" t="e">
        <f t="shared" si="2"/>
        <v>#DIV/0!</v>
      </c>
      <c r="H27" s="15" t="e">
        <f t="shared" si="3"/>
        <v>#DIV/0!</v>
      </c>
    </row>
    <row r="28" spans="5:8" x14ac:dyDescent="0.35">
      <c r="E28" s="13">
        <f>COUNTIF(FISK!$A$5:$A$1000,FISKETURER!A28)</f>
        <v>0</v>
      </c>
      <c r="F28" s="13">
        <f>COUNTIFS(FISK!$A$5:$A$1000,FISKETURER!A28,FISK!$C$5:$C$1000,"&gt;=50")</f>
        <v>0</v>
      </c>
      <c r="G28" s="15" t="e">
        <f t="shared" si="2"/>
        <v>#DIV/0!</v>
      </c>
      <c r="H28" s="15" t="e">
        <f t="shared" si="3"/>
        <v>#DIV/0!</v>
      </c>
    </row>
    <row r="29" spans="5:8" x14ac:dyDescent="0.35">
      <c r="E29" s="13">
        <f>COUNTIF(FISK!$A$5:$A$1000,FISKETURER!A29)</f>
        <v>0</v>
      </c>
      <c r="F29" s="13">
        <f>COUNTIFS(FISK!$A$5:$A$1000,FISKETURER!A29,FISK!$C$5:$C$1000,"&gt;=50")</f>
        <v>0</v>
      </c>
      <c r="G29" s="15" t="e">
        <f t="shared" si="2"/>
        <v>#DIV/0!</v>
      </c>
      <c r="H29" s="15" t="e">
        <f t="shared" si="3"/>
        <v>#DIV/0!</v>
      </c>
    </row>
    <row r="30" spans="5:8" x14ac:dyDescent="0.35">
      <c r="E30" s="13">
        <f>COUNTIF(FISK!$A$5:$A$1000,FISKETURER!A30)</f>
        <v>0</v>
      </c>
      <c r="F30" s="13">
        <f>COUNTIFS(FISK!$A$5:$A$1000,FISKETURER!A30,FISK!$C$5:$C$1000,"&gt;=50")</f>
        <v>0</v>
      </c>
      <c r="G30" s="15" t="e">
        <f t="shared" si="2"/>
        <v>#DIV/0!</v>
      </c>
      <c r="H30" s="15" t="e">
        <f t="shared" si="3"/>
        <v>#DIV/0!</v>
      </c>
    </row>
    <row r="31" spans="5:8" x14ac:dyDescent="0.35">
      <c r="E31" s="13">
        <f>COUNTIF(FISK!$A$5:$A$1000,FISKETURER!A31)</f>
        <v>0</v>
      </c>
      <c r="F31" s="13">
        <f>COUNTIFS(FISK!$A$5:$A$1000,FISKETURER!A31,FISK!$C$5:$C$1000,"&gt;=50")</f>
        <v>0</v>
      </c>
      <c r="G31" s="15" t="e">
        <f t="shared" si="2"/>
        <v>#DIV/0!</v>
      </c>
      <c r="H31" s="15" t="e">
        <f t="shared" si="3"/>
        <v>#DIV/0!</v>
      </c>
    </row>
    <row r="32" spans="5:8" x14ac:dyDescent="0.35">
      <c r="E32" s="13">
        <f>COUNTIF(FISK!$A$5:$A$1000,FISKETURER!A32)</f>
        <v>0</v>
      </c>
      <c r="F32" s="13">
        <f>COUNTIFS(FISK!$A$5:$A$1000,FISKETURER!A32,FISK!$C$5:$C$1000,"&gt;=50")</f>
        <v>0</v>
      </c>
      <c r="G32" s="15" t="e">
        <f t="shared" si="2"/>
        <v>#DIV/0!</v>
      </c>
      <c r="H32" s="15" t="e">
        <f t="shared" si="3"/>
        <v>#DIV/0!</v>
      </c>
    </row>
    <row r="33" spans="5:8" x14ac:dyDescent="0.35">
      <c r="E33" s="13">
        <f>COUNTIF(FISK!$A$5:$A$1000,FISKETURER!A33)</f>
        <v>0</v>
      </c>
      <c r="F33" s="13">
        <f>COUNTIFS(FISK!$A$5:$A$1000,FISKETURER!A33,FISK!$C$5:$C$1000,"&gt;=50")</f>
        <v>0</v>
      </c>
      <c r="G33" s="15" t="e">
        <f t="shared" si="2"/>
        <v>#DIV/0!</v>
      </c>
      <c r="H33" s="15" t="e">
        <f t="shared" si="3"/>
        <v>#DIV/0!</v>
      </c>
    </row>
    <row r="34" spans="5:8" x14ac:dyDescent="0.35">
      <c r="E34" s="13">
        <f>COUNTIF(FISK!$A$5:$A$1000,FISKETURER!A34)</f>
        <v>0</v>
      </c>
      <c r="F34" s="13">
        <f>COUNTIFS(FISK!$A$5:$A$1000,FISKETURER!A34,FISK!$C$5:$C$1000,"&gt;=50")</f>
        <v>0</v>
      </c>
      <c r="G34" s="15" t="e">
        <f t="shared" si="2"/>
        <v>#DIV/0!</v>
      </c>
      <c r="H34" s="15" t="e">
        <f t="shared" si="3"/>
        <v>#DIV/0!</v>
      </c>
    </row>
    <row r="35" spans="5:8" x14ac:dyDescent="0.35">
      <c r="E35" s="13">
        <f>COUNTIF(FISK!$A$5:$A$1000,FISKETURER!A35)</f>
        <v>0</v>
      </c>
      <c r="F35" s="13">
        <f>COUNTIFS(FISK!$A$5:$A$1000,FISKETURER!A35,FISK!$C$5:$C$1000,"&gt;=50")</f>
        <v>0</v>
      </c>
      <c r="G35" s="15" t="e">
        <f t="shared" si="2"/>
        <v>#DIV/0!</v>
      </c>
      <c r="H35" s="15" t="e">
        <f t="shared" si="3"/>
        <v>#DIV/0!</v>
      </c>
    </row>
    <row r="36" spans="5:8" x14ac:dyDescent="0.35">
      <c r="E36" s="13">
        <f>COUNTIF(FISK!$A$5:$A$1000,FISKETURER!A36)</f>
        <v>0</v>
      </c>
      <c r="F36" s="13">
        <f>COUNTIFS(FISK!$A$5:$A$1000,FISKETURER!A36,FISK!$C$5:$C$1000,"&gt;=50")</f>
        <v>0</v>
      </c>
      <c r="G36" s="15" t="e">
        <f t="shared" si="2"/>
        <v>#DIV/0!</v>
      </c>
      <c r="H36" s="15" t="e">
        <f t="shared" si="3"/>
        <v>#DIV/0!</v>
      </c>
    </row>
    <row r="37" spans="5:8" x14ac:dyDescent="0.35">
      <c r="E37" s="13">
        <f>COUNTIF(FISK!$A$5:$A$1000,FISKETURER!A37)</f>
        <v>0</v>
      </c>
      <c r="F37" s="13">
        <f>COUNTIFS(FISK!$A$5:$A$1000,FISKETURER!A37,FISK!$C$5:$C$1000,"&gt;=50")</f>
        <v>0</v>
      </c>
      <c r="G37" s="15" t="e">
        <f t="shared" si="2"/>
        <v>#DIV/0!</v>
      </c>
      <c r="H37" s="15" t="e">
        <f t="shared" si="3"/>
        <v>#DIV/0!</v>
      </c>
    </row>
    <row r="38" spans="5:8" x14ac:dyDescent="0.35">
      <c r="E38" s="13">
        <f>COUNTIF(FISK!$A$5:$A$1000,FISKETURER!A38)</f>
        <v>0</v>
      </c>
      <c r="F38" s="13">
        <f>COUNTIFS(FISK!$A$5:$A$1000,FISKETURER!A38,FISK!$C$5:$C$1000,"&gt;=50")</f>
        <v>0</v>
      </c>
      <c r="G38" s="15" t="e">
        <f t="shared" si="2"/>
        <v>#DIV/0!</v>
      </c>
      <c r="H38" s="15" t="e">
        <f t="shared" si="3"/>
        <v>#DIV/0!</v>
      </c>
    </row>
    <row r="39" spans="5:8" x14ac:dyDescent="0.35">
      <c r="E39" s="13">
        <f>COUNTIF(FISK!$A$5:$A$1000,FISKETURER!A39)</f>
        <v>0</v>
      </c>
      <c r="F39" s="13">
        <f>COUNTIFS(FISK!$A$5:$A$1000,FISKETURER!A39,FISK!$C$5:$C$1000,"&gt;=50")</f>
        <v>0</v>
      </c>
      <c r="G39" s="15" t="e">
        <f t="shared" si="2"/>
        <v>#DIV/0!</v>
      </c>
      <c r="H39" s="15" t="e">
        <f t="shared" si="3"/>
        <v>#DIV/0!</v>
      </c>
    </row>
    <row r="40" spans="5:8" x14ac:dyDescent="0.35">
      <c r="E40" s="13">
        <f>COUNTIF(FISK!$A$5:$A$1000,FISKETURER!A40)</f>
        <v>0</v>
      </c>
      <c r="F40" s="13">
        <f>COUNTIFS(FISK!$A$5:$A$1000,FISKETURER!A40,FISK!$C$5:$C$1000,"&gt;=50")</f>
        <v>0</v>
      </c>
      <c r="G40" s="15" t="e">
        <f t="shared" si="2"/>
        <v>#DIV/0!</v>
      </c>
      <c r="H40" s="15" t="e">
        <f t="shared" si="3"/>
        <v>#DIV/0!</v>
      </c>
    </row>
    <row r="41" spans="5:8" x14ac:dyDescent="0.35">
      <c r="E41" s="13">
        <f>COUNTIF(FISK!$A$5:$A$1000,FISKETURER!A41)</f>
        <v>0</v>
      </c>
      <c r="F41" s="13">
        <f>COUNTIFS(FISK!$A$5:$A$1000,FISKETURER!A41,FISK!$C$5:$C$1000,"&gt;=50")</f>
        <v>0</v>
      </c>
      <c r="G41" s="15" t="e">
        <f t="shared" si="2"/>
        <v>#DIV/0!</v>
      </c>
      <c r="H41" s="15" t="e">
        <f t="shared" si="3"/>
        <v>#DIV/0!</v>
      </c>
    </row>
    <row r="42" spans="5:8" x14ac:dyDescent="0.35">
      <c r="E42" s="13">
        <f>COUNTIF(FISK!$A$5:$A$1000,FISKETURER!A42)</f>
        <v>0</v>
      </c>
      <c r="F42" s="13">
        <f>COUNTIFS(FISK!$A$5:$A$1000,FISKETURER!A42,FISK!$C$5:$C$1000,"&gt;=50")</f>
        <v>0</v>
      </c>
      <c r="G42" s="15" t="e">
        <f t="shared" si="2"/>
        <v>#DIV/0!</v>
      </c>
      <c r="H42" s="15" t="e">
        <f t="shared" si="3"/>
        <v>#DIV/0!</v>
      </c>
    </row>
    <row r="43" spans="5:8" x14ac:dyDescent="0.35">
      <c r="E43" s="13">
        <f>COUNTIF(FISK!$A$5:$A$1000,FISKETURER!A43)</f>
        <v>0</v>
      </c>
      <c r="F43" s="13">
        <f>COUNTIFS(FISK!$A$5:$A$1000,FISKETURER!A43,FISK!$C$5:$C$1000,"&gt;=50")</f>
        <v>0</v>
      </c>
      <c r="G43" s="15" t="e">
        <f t="shared" si="2"/>
        <v>#DIV/0!</v>
      </c>
      <c r="H43" s="15" t="e">
        <f t="shared" si="3"/>
        <v>#DIV/0!</v>
      </c>
    </row>
    <row r="44" spans="5:8" x14ac:dyDescent="0.35">
      <c r="E44" s="13">
        <f>COUNTIF(FISK!$A$5:$A$1000,FISKETURER!A44)</f>
        <v>0</v>
      </c>
      <c r="F44" s="13">
        <f>COUNTIFS(FISK!$A$5:$A$1000,FISKETURER!A44,FISK!$C$5:$C$1000,"&gt;=50")</f>
        <v>0</v>
      </c>
      <c r="G44" s="15" t="e">
        <f t="shared" si="2"/>
        <v>#DIV/0!</v>
      </c>
      <c r="H44" s="15" t="e">
        <f t="shared" si="3"/>
        <v>#DIV/0!</v>
      </c>
    </row>
    <row r="45" spans="5:8" x14ac:dyDescent="0.35">
      <c r="E45" s="13">
        <f>COUNTIF(FISK!$A$5:$A$1000,FISKETURER!A45)</f>
        <v>0</v>
      </c>
      <c r="F45" s="13">
        <f>COUNTIFS(FISK!$A$5:$A$1000,FISKETURER!A45,FISK!$C$5:$C$1000,"&gt;=50")</f>
        <v>0</v>
      </c>
      <c r="G45" s="15" t="e">
        <f t="shared" si="2"/>
        <v>#DIV/0!</v>
      </c>
      <c r="H45" s="15" t="e">
        <f t="shared" si="3"/>
        <v>#DIV/0!</v>
      </c>
    </row>
    <row r="46" spans="5:8" x14ac:dyDescent="0.35">
      <c r="E46" s="13">
        <f>COUNTIF(FISK!$A$5:$A$1000,FISKETURER!A46)</f>
        <v>0</v>
      </c>
      <c r="F46" s="13">
        <f>COUNTIFS(FISK!$A$5:$A$1000,FISKETURER!A46,FISK!$C$5:$C$1000,"&gt;=50")</f>
        <v>0</v>
      </c>
      <c r="G46" s="15" t="e">
        <f t="shared" si="2"/>
        <v>#DIV/0!</v>
      </c>
      <c r="H46" s="15" t="e">
        <f t="shared" si="3"/>
        <v>#DIV/0!</v>
      </c>
    </row>
    <row r="47" spans="5:8" x14ac:dyDescent="0.35">
      <c r="E47" s="13">
        <f>COUNTIF(FISK!$A$5:$A$1000,FISKETURER!A47)</f>
        <v>0</v>
      </c>
      <c r="F47" s="13">
        <f>COUNTIFS(FISK!$A$5:$A$1000,FISKETURER!A47,FISK!$C$5:$C$1000,"&gt;=50")</f>
        <v>0</v>
      </c>
      <c r="G47" s="15" t="e">
        <f t="shared" si="2"/>
        <v>#DIV/0!</v>
      </c>
      <c r="H47" s="15" t="e">
        <f t="shared" si="3"/>
        <v>#DIV/0!</v>
      </c>
    </row>
    <row r="48" spans="5:8" x14ac:dyDescent="0.35">
      <c r="E48" s="13">
        <f>COUNTIF(FISK!$A$5:$A$1000,FISKETURER!A48)</f>
        <v>0</v>
      </c>
      <c r="F48" s="13">
        <f>COUNTIFS(FISK!$A$5:$A$1000,FISKETURER!A48,FISK!$C$5:$C$1000,"&gt;=50")</f>
        <v>0</v>
      </c>
      <c r="G48" s="15" t="e">
        <f t="shared" si="2"/>
        <v>#DIV/0!</v>
      </c>
      <c r="H48" s="15" t="e">
        <f t="shared" si="3"/>
        <v>#DIV/0!</v>
      </c>
    </row>
    <row r="49" spans="5:8" x14ac:dyDescent="0.35">
      <c r="E49" s="13">
        <f>COUNTIF(FISK!$A$5:$A$1000,FISKETURER!A49)</f>
        <v>0</v>
      </c>
      <c r="F49" s="13">
        <f>COUNTIFS(FISK!$A$5:$A$1000,FISKETURER!A49,FISK!$C$5:$C$1000,"&gt;=50")</f>
        <v>0</v>
      </c>
      <c r="G49" s="15" t="e">
        <f t="shared" si="2"/>
        <v>#DIV/0!</v>
      </c>
      <c r="H49" s="15" t="e">
        <f t="shared" si="3"/>
        <v>#DIV/0!</v>
      </c>
    </row>
    <row r="50" spans="5:8" x14ac:dyDescent="0.35">
      <c r="E50" s="13">
        <f>COUNTIF(FISK!$A$5:$A$1000,FISKETURER!A50)</f>
        <v>0</v>
      </c>
      <c r="F50" s="13">
        <f>COUNTIFS(FISK!$A$5:$A$1000,FISKETURER!A50,FISK!$C$5:$C$1000,"&gt;=50")</f>
        <v>0</v>
      </c>
      <c r="G50" s="15" t="e">
        <f t="shared" si="2"/>
        <v>#DIV/0!</v>
      </c>
      <c r="H50" s="15" t="e">
        <f t="shared" si="3"/>
        <v>#DIV/0!</v>
      </c>
    </row>
    <row r="51" spans="5:8" x14ac:dyDescent="0.35">
      <c r="E51" s="13">
        <f>COUNTIF(FISK!$A$5:$A$1000,FISKETURER!A51)</f>
        <v>0</v>
      </c>
      <c r="F51" s="13">
        <f>COUNTIFS(FISK!$A$5:$A$1000,FISKETURER!A51,FISK!$C$5:$C$1000,"&gt;=50")</f>
        <v>0</v>
      </c>
      <c r="G51" s="15" t="e">
        <f t="shared" si="2"/>
        <v>#DIV/0!</v>
      </c>
      <c r="H51" s="15" t="e">
        <f t="shared" si="3"/>
        <v>#DIV/0!</v>
      </c>
    </row>
    <row r="52" spans="5:8" x14ac:dyDescent="0.35">
      <c r="E52" s="13">
        <f>COUNTIF(FISK!$A$5:$A$1000,FISKETURER!A52)</f>
        <v>0</v>
      </c>
      <c r="F52" s="13">
        <f>COUNTIFS(FISK!$A$5:$A$1000,FISKETURER!A52,FISK!$C$5:$C$1000,"&gt;=50")</f>
        <v>0</v>
      </c>
      <c r="G52" s="15" t="e">
        <f t="shared" si="2"/>
        <v>#DIV/0!</v>
      </c>
      <c r="H52" s="15" t="e">
        <f t="shared" si="3"/>
        <v>#DIV/0!</v>
      </c>
    </row>
    <row r="53" spans="5:8" x14ac:dyDescent="0.35">
      <c r="E53" s="13">
        <f>COUNTIF(FISK!$A$5:$A$1000,FISKETURER!A53)</f>
        <v>0</v>
      </c>
      <c r="F53" s="13">
        <f>COUNTIFS(FISK!$A$5:$A$1000,FISKETURER!A53,FISK!$C$5:$C$1000,"&gt;=50")</f>
        <v>0</v>
      </c>
      <c r="G53" s="15" t="e">
        <f t="shared" si="2"/>
        <v>#DIV/0!</v>
      </c>
      <c r="H53" s="15" t="e">
        <f t="shared" si="3"/>
        <v>#DIV/0!</v>
      </c>
    </row>
    <row r="54" spans="5:8" x14ac:dyDescent="0.35">
      <c r="E54" s="13">
        <f>COUNTIF(FISK!$A$5:$A$1000,FISKETURER!A54)</f>
        <v>0</v>
      </c>
      <c r="F54" s="13">
        <f>COUNTIFS(FISK!$A$5:$A$1000,FISKETURER!A54,FISK!$C$5:$C$1000,"&gt;=50")</f>
        <v>0</v>
      </c>
      <c r="G54" s="15" t="e">
        <f t="shared" si="2"/>
        <v>#DIV/0!</v>
      </c>
      <c r="H54" s="15" t="e">
        <f t="shared" si="3"/>
        <v>#DIV/0!</v>
      </c>
    </row>
    <row r="55" spans="5:8" x14ac:dyDescent="0.35">
      <c r="E55" s="13">
        <f>COUNTIF(FISK!$A$5:$A$1000,FISKETURER!A55)</f>
        <v>0</v>
      </c>
      <c r="F55" s="13">
        <f>COUNTIFS(FISK!$A$5:$A$1000,FISKETURER!A55,FISK!$C$5:$C$1000,"&gt;=50")</f>
        <v>0</v>
      </c>
      <c r="G55" s="15" t="e">
        <f t="shared" si="2"/>
        <v>#DIV/0!</v>
      </c>
      <c r="H55" s="15" t="e">
        <f t="shared" si="3"/>
        <v>#DIV/0!</v>
      </c>
    </row>
    <row r="56" spans="5:8" x14ac:dyDescent="0.35">
      <c r="E56" s="13">
        <f>COUNTIF(FISK!$A$5:$A$1000,FISKETURER!A56)</f>
        <v>0</v>
      </c>
      <c r="F56" s="13">
        <f>COUNTIFS(FISK!$A$5:$A$1000,FISKETURER!A56,FISK!$C$5:$C$1000,"&gt;=50")</f>
        <v>0</v>
      </c>
      <c r="G56" s="15" t="e">
        <f t="shared" si="2"/>
        <v>#DIV/0!</v>
      </c>
      <c r="H56" s="15" t="e">
        <f t="shared" si="3"/>
        <v>#DIV/0!</v>
      </c>
    </row>
    <row r="57" spans="5:8" x14ac:dyDescent="0.35">
      <c r="E57" s="13">
        <f>COUNTIF(FISK!$A$5:$A$1000,FISKETURER!A57)</f>
        <v>0</v>
      </c>
      <c r="F57" s="13">
        <f>COUNTIFS(FISK!$A$5:$A$1000,FISKETURER!A57,FISK!$C$5:$C$1000,"&gt;=50")</f>
        <v>0</v>
      </c>
      <c r="G57" s="15" t="e">
        <f t="shared" si="2"/>
        <v>#DIV/0!</v>
      </c>
      <c r="H57" s="15" t="e">
        <f t="shared" si="3"/>
        <v>#DIV/0!</v>
      </c>
    </row>
    <row r="58" spans="5:8" x14ac:dyDescent="0.35">
      <c r="E58" s="13">
        <f>COUNTIF(FISK!$A$5:$A$1000,FISKETURER!A58)</f>
        <v>0</v>
      </c>
      <c r="F58" s="13">
        <f>COUNTIFS(FISK!$A$5:$A$1000,FISKETURER!A58,FISK!$C$5:$C$1000,"&gt;=50")</f>
        <v>0</v>
      </c>
      <c r="G58" s="15" t="e">
        <f t="shared" si="2"/>
        <v>#DIV/0!</v>
      </c>
      <c r="H58" s="15" t="e">
        <f t="shared" si="3"/>
        <v>#DIV/0!</v>
      </c>
    </row>
    <row r="59" spans="5:8" x14ac:dyDescent="0.35">
      <c r="E59" s="13">
        <f>COUNTIF(FISK!$A$5:$A$1000,FISKETURER!A59)</f>
        <v>0</v>
      </c>
      <c r="F59" s="13">
        <f>COUNTIFS(FISK!$A$5:$A$1000,FISKETURER!A59,FISK!$C$5:$C$1000,"&gt;=50")</f>
        <v>0</v>
      </c>
      <c r="G59" s="15" t="e">
        <f t="shared" si="2"/>
        <v>#DIV/0!</v>
      </c>
      <c r="H59" s="15" t="e">
        <f t="shared" si="3"/>
        <v>#DIV/0!</v>
      </c>
    </row>
    <row r="60" spans="5:8" x14ac:dyDescent="0.35">
      <c r="E60" s="13">
        <f>COUNTIF(FISK!$A$5:$A$1000,FISKETURER!A60)</f>
        <v>0</v>
      </c>
      <c r="F60" s="13">
        <f>COUNTIFS(FISK!$A$5:$A$1000,FISKETURER!A60,FISK!$C$5:$C$1000,"&gt;=50")</f>
        <v>0</v>
      </c>
      <c r="G60" s="15" t="e">
        <f t="shared" si="2"/>
        <v>#DIV/0!</v>
      </c>
      <c r="H60" s="15" t="e">
        <f t="shared" si="3"/>
        <v>#DIV/0!</v>
      </c>
    </row>
    <row r="61" spans="5:8" x14ac:dyDescent="0.35">
      <c r="E61" s="13">
        <f>COUNTIF(FISK!$A$5:$A$1000,FISKETURER!A61)</f>
        <v>0</v>
      </c>
      <c r="F61" s="13">
        <f>COUNTIFS(FISK!$A$5:$A$1000,FISKETURER!A61,FISK!$C$5:$C$1000,"&gt;=50")</f>
        <v>0</v>
      </c>
      <c r="G61" s="15" t="e">
        <f t="shared" si="2"/>
        <v>#DIV/0!</v>
      </c>
      <c r="H61" s="15" t="e">
        <f t="shared" si="3"/>
        <v>#DIV/0!</v>
      </c>
    </row>
    <row r="62" spans="5:8" x14ac:dyDescent="0.35">
      <c r="E62" s="13">
        <f>COUNTIF(FISK!$A$5:$A$1000,FISKETURER!A62)</f>
        <v>0</v>
      </c>
      <c r="F62" s="13">
        <f>COUNTIFS(FISK!$A$5:$A$1000,FISKETURER!A62,FISK!$C$5:$C$1000,"&gt;=50")</f>
        <v>0</v>
      </c>
      <c r="G62" s="15" t="e">
        <f t="shared" si="2"/>
        <v>#DIV/0!</v>
      </c>
      <c r="H62" s="15" t="e">
        <f t="shared" si="3"/>
        <v>#DIV/0!</v>
      </c>
    </row>
    <row r="63" spans="5:8" x14ac:dyDescent="0.35">
      <c r="E63" s="13">
        <f>COUNTIF(FISK!$A$5:$A$1000,FISKETURER!A63)</f>
        <v>0</v>
      </c>
      <c r="F63" s="13">
        <f>COUNTIFS(FISK!$A$5:$A$1000,FISKETURER!A63,FISK!$C$5:$C$1000,"&gt;=50")</f>
        <v>0</v>
      </c>
      <c r="G63" s="15" t="e">
        <f t="shared" si="2"/>
        <v>#DIV/0!</v>
      </c>
      <c r="H63" s="15" t="e">
        <f t="shared" si="3"/>
        <v>#DIV/0!</v>
      </c>
    </row>
    <row r="64" spans="5:8" x14ac:dyDescent="0.35">
      <c r="E64" s="13">
        <f>COUNTIF(FISK!$A$5:$A$1000,FISKETURER!A64)</f>
        <v>0</v>
      </c>
      <c r="F64" s="13">
        <f>COUNTIFS(FISK!$A$5:$A$1000,FISKETURER!A64,FISK!$C$5:$C$1000,"&gt;=50")</f>
        <v>0</v>
      </c>
      <c r="G64" s="15" t="e">
        <f t="shared" si="2"/>
        <v>#DIV/0!</v>
      </c>
      <c r="H64" s="15" t="e">
        <f t="shared" si="3"/>
        <v>#DIV/0!</v>
      </c>
    </row>
    <row r="65" spans="5:8" x14ac:dyDescent="0.35">
      <c r="E65" s="13">
        <f>COUNTIF(FISK!$A$5:$A$1000,FISKETURER!A65)</f>
        <v>0</v>
      </c>
      <c r="F65" s="13">
        <f>COUNTIFS(FISK!$A$5:$A$1000,FISKETURER!A65,FISK!$C$5:$C$1000,"&gt;=50")</f>
        <v>0</v>
      </c>
      <c r="G65" s="15" t="e">
        <f t="shared" si="2"/>
        <v>#DIV/0!</v>
      </c>
      <c r="H65" s="15" t="e">
        <f t="shared" si="3"/>
        <v>#DIV/0!</v>
      </c>
    </row>
    <row r="66" spans="5:8" x14ac:dyDescent="0.35">
      <c r="E66" s="13">
        <f>COUNTIF(FISK!$A$5:$A$1000,FISKETURER!A66)</f>
        <v>0</v>
      </c>
      <c r="F66" s="13">
        <f>COUNTIFS(FISK!$A$5:$A$1000,FISKETURER!A66,FISK!$C$5:$C$1000,"&gt;=50")</f>
        <v>0</v>
      </c>
      <c r="G66" s="15" t="e">
        <f t="shared" si="2"/>
        <v>#DIV/0!</v>
      </c>
      <c r="H66" s="15" t="e">
        <f t="shared" si="3"/>
        <v>#DIV/0!</v>
      </c>
    </row>
    <row r="67" spans="5:8" x14ac:dyDescent="0.35">
      <c r="E67" s="13">
        <f>COUNTIF(FISK!$A$5:$A$1000,FISKETURER!A67)</f>
        <v>0</v>
      </c>
      <c r="F67" s="13">
        <f>COUNTIFS(FISK!$A$5:$A$1000,FISKETURER!A67,FISK!$C$5:$C$1000,"&gt;=50")</f>
        <v>0</v>
      </c>
      <c r="G67" s="15" t="e">
        <f t="shared" si="2"/>
        <v>#DIV/0!</v>
      </c>
      <c r="H67" s="15" t="e">
        <f t="shared" si="3"/>
        <v>#DIV/0!</v>
      </c>
    </row>
    <row r="68" spans="5:8" x14ac:dyDescent="0.35">
      <c r="E68" s="13">
        <f>COUNTIF(FISK!$A$5:$A$1000,FISKETURER!A68)</f>
        <v>0</v>
      </c>
      <c r="F68" s="13">
        <f>COUNTIFS(FISK!$A$5:$A$1000,FISKETURER!A68,FISK!$C$5:$C$1000,"&gt;=50")</f>
        <v>0</v>
      </c>
      <c r="G68" s="15" t="e">
        <f t="shared" si="2"/>
        <v>#DIV/0!</v>
      </c>
      <c r="H68" s="15" t="e">
        <f t="shared" si="3"/>
        <v>#DIV/0!</v>
      </c>
    </row>
    <row r="69" spans="5:8" x14ac:dyDescent="0.35">
      <c r="E69" s="13">
        <f>COUNTIF(FISK!$A$5:$A$1000,FISKETURER!A69)</f>
        <v>0</v>
      </c>
      <c r="F69" s="13">
        <f>COUNTIFS(FISK!$A$5:$A$1000,FISKETURER!A69,FISK!$C$5:$C$1000,"&gt;=50")</f>
        <v>0</v>
      </c>
      <c r="G69" s="15" t="e">
        <f t="shared" si="2"/>
        <v>#DIV/0!</v>
      </c>
      <c r="H69" s="15" t="e">
        <f t="shared" si="3"/>
        <v>#DIV/0!</v>
      </c>
    </row>
    <row r="70" spans="5:8" x14ac:dyDescent="0.35">
      <c r="E70" s="13">
        <f>COUNTIF(FISK!$A$5:$A$1000,FISKETURER!A70)</f>
        <v>0</v>
      </c>
      <c r="F70" s="13">
        <f>COUNTIFS(FISK!$A$5:$A$1000,FISKETURER!A70,FISK!$C$5:$C$1000,"&gt;=50")</f>
        <v>0</v>
      </c>
      <c r="G70" s="15" t="e">
        <f t="shared" si="2"/>
        <v>#DIV/0!</v>
      </c>
      <c r="H70" s="15" t="e">
        <f t="shared" si="3"/>
        <v>#DIV/0!</v>
      </c>
    </row>
    <row r="71" spans="5:8" x14ac:dyDescent="0.35">
      <c r="E71" s="13">
        <f>COUNTIF(FISK!$A$5:$A$1000,FISKETURER!A71)</f>
        <v>0</v>
      </c>
      <c r="F71" s="13">
        <f>COUNTIFS(FISK!$A$5:$A$1000,FISKETURER!A71,FISK!$C$5:$C$1000,"&gt;=50")</f>
        <v>0</v>
      </c>
      <c r="G71" s="15" t="e">
        <f t="shared" si="2"/>
        <v>#DIV/0!</v>
      </c>
      <c r="H71" s="15" t="e">
        <f t="shared" si="3"/>
        <v>#DIV/0!</v>
      </c>
    </row>
    <row r="72" spans="5:8" x14ac:dyDescent="0.35">
      <c r="E72" s="13">
        <f>COUNTIF(FISK!$A$5:$A$1000,FISKETURER!A72)</f>
        <v>0</v>
      </c>
      <c r="F72" s="13">
        <f>COUNTIFS(FISK!$A$5:$A$1000,FISKETURER!A72,FISK!$C$5:$C$1000,"&gt;=50")</f>
        <v>0</v>
      </c>
      <c r="G72" s="15" t="e">
        <f t="shared" si="2"/>
        <v>#DIV/0!</v>
      </c>
      <c r="H72" s="15" t="e">
        <f t="shared" si="3"/>
        <v>#DIV/0!</v>
      </c>
    </row>
    <row r="73" spans="5:8" x14ac:dyDescent="0.35">
      <c r="E73" s="13">
        <f>COUNTIF(FISK!$A$5:$A$1000,FISKETURER!A73)</f>
        <v>0</v>
      </c>
      <c r="F73" s="13">
        <f>COUNTIFS(FISK!$A$5:$A$1000,FISKETURER!A73,FISK!$C$5:$C$1000,"&gt;=50")</f>
        <v>0</v>
      </c>
      <c r="G73" s="15" t="e">
        <f t="shared" si="2"/>
        <v>#DIV/0!</v>
      </c>
      <c r="H73" s="15" t="e">
        <f t="shared" si="3"/>
        <v>#DIV/0!</v>
      </c>
    </row>
    <row r="74" spans="5:8" x14ac:dyDescent="0.35">
      <c r="E74" s="13">
        <f>COUNTIF(FISK!$A$5:$A$1000,FISKETURER!A74)</f>
        <v>0</v>
      </c>
      <c r="F74" s="13">
        <f>COUNTIFS(FISK!$A$5:$A$1000,FISKETURER!A74,FISK!$C$5:$C$1000,"&gt;=50")</f>
        <v>0</v>
      </c>
      <c r="G74" s="15" t="e">
        <f t="shared" si="2"/>
        <v>#DIV/0!</v>
      </c>
      <c r="H74" s="15" t="e">
        <f t="shared" si="3"/>
        <v>#DIV/0!</v>
      </c>
    </row>
    <row r="75" spans="5:8" x14ac:dyDescent="0.35">
      <c r="E75" s="13">
        <f>COUNTIF(FISK!$A$5:$A$1000,FISKETURER!A75)</f>
        <v>0</v>
      </c>
      <c r="F75" s="13">
        <f>COUNTIFS(FISK!$A$5:$A$1000,FISKETURER!A75,FISK!$C$5:$C$1000,"&gt;=50")</f>
        <v>0</v>
      </c>
      <c r="G75" s="15" t="e">
        <f t="shared" si="2"/>
        <v>#DIV/0!</v>
      </c>
      <c r="H75" s="15" t="e">
        <f t="shared" si="3"/>
        <v>#DIV/0!</v>
      </c>
    </row>
    <row r="76" spans="5:8" x14ac:dyDescent="0.35">
      <c r="E76" s="13">
        <f>COUNTIF(FISK!$A$5:$A$1000,FISKETURER!A76)</f>
        <v>0</v>
      </c>
      <c r="F76" s="13">
        <f>COUNTIFS(FISK!$A$5:$A$1000,FISKETURER!A76,FISK!$C$5:$C$1000,"&gt;=50")</f>
        <v>0</v>
      </c>
      <c r="G76" s="15" t="e">
        <f t="shared" si="2"/>
        <v>#DIV/0!</v>
      </c>
      <c r="H76" s="15" t="e">
        <f t="shared" si="3"/>
        <v>#DIV/0!</v>
      </c>
    </row>
    <row r="77" spans="5:8" x14ac:dyDescent="0.35">
      <c r="E77" s="13">
        <f>COUNTIF(FISK!$A$5:$A$1000,FISKETURER!A77)</f>
        <v>0</v>
      </c>
      <c r="F77" s="13">
        <f>COUNTIFS(FISK!$A$5:$A$1000,FISKETURER!A77,FISK!$C$5:$C$1000,"&gt;=50")</f>
        <v>0</v>
      </c>
      <c r="G77" s="15" t="e">
        <f t="shared" si="2"/>
        <v>#DIV/0!</v>
      </c>
      <c r="H77" s="15" t="e">
        <f t="shared" si="3"/>
        <v>#DIV/0!</v>
      </c>
    </row>
    <row r="78" spans="5:8" x14ac:dyDescent="0.35">
      <c r="E78" s="13">
        <f>COUNTIF(FISK!$A$5:$A$1000,FISKETURER!A78)</f>
        <v>0</v>
      </c>
      <c r="F78" s="13">
        <f>COUNTIFS(FISK!$A$5:$A$1000,FISKETURER!A78,FISK!$C$5:$C$1000,"&gt;=50")</f>
        <v>0</v>
      </c>
      <c r="G78" s="15" t="e">
        <f t="shared" si="2"/>
        <v>#DIV/0!</v>
      </c>
      <c r="H78" s="15" t="e">
        <f t="shared" si="3"/>
        <v>#DIV/0!</v>
      </c>
    </row>
    <row r="79" spans="5:8" x14ac:dyDescent="0.35">
      <c r="E79" s="13">
        <f>COUNTIF(FISK!$A$5:$A$1000,FISKETURER!A79)</f>
        <v>0</v>
      </c>
      <c r="F79" s="13">
        <f>COUNTIFS(FISK!$A$5:$A$1000,FISKETURER!A79,FISK!$C$5:$C$1000,"&gt;=50")</f>
        <v>0</v>
      </c>
      <c r="G79" s="15" t="e">
        <f t="shared" si="2"/>
        <v>#DIV/0!</v>
      </c>
      <c r="H79" s="15" t="e">
        <f t="shared" si="3"/>
        <v>#DIV/0!</v>
      </c>
    </row>
    <row r="80" spans="5:8" x14ac:dyDescent="0.35">
      <c r="E80" s="13">
        <f>COUNTIF(FISK!$A$5:$A$1000,FISKETURER!A80)</f>
        <v>0</v>
      </c>
      <c r="F80" s="13">
        <f>COUNTIFS(FISK!$A$5:$A$1000,FISKETURER!A80,FISK!$C$5:$C$1000,"&gt;=50")</f>
        <v>0</v>
      </c>
      <c r="G80" s="15" t="e">
        <f t="shared" si="2"/>
        <v>#DIV/0!</v>
      </c>
      <c r="H80" s="15" t="e">
        <f t="shared" si="3"/>
        <v>#DIV/0!</v>
      </c>
    </row>
    <row r="81" spans="5:8" x14ac:dyDescent="0.35">
      <c r="E81" s="13">
        <f>COUNTIF(FISK!$A$5:$A$1000,FISKETURER!A81)</f>
        <v>0</v>
      </c>
      <c r="F81" s="13">
        <f>COUNTIFS(FISK!$A$5:$A$1000,FISKETURER!A81,FISK!$C$5:$C$1000,"&gt;=50")</f>
        <v>0</v>
      </c>
      <c r="G81" s="15" t="e">
        <f t="shared" si="2"/>
        <v>#DIV/0!</v>
      </c>
      <c r="H81" s="15" t="e">
        <f t="shared" si="3"/>
        <v>#DIV/0!</v>
      </c>
    </row>
    <row r="82" spans="5:8" x14ac:dyDescent="0.35">
      <c r="E82" s="13">
        <f>COUNTIF(FISK!$A$5:$A$1000,FISKETURER!A82)</f>
        <v>0</v>
      </c>
      <c r="F82" s="13">
        <f>COUNTIFS(FISK!$A$5:$A$1000,FISKETURER!A82,FISK!$C$5:$C$1000,"&gt;=50")</f>
        <v>0</v>
      </c>
      <c r="G82" s="15" t="e">
        <f t="shared" si="2"/>
        <v>#DIV/0!</v>
      </c>
      <c r="H82" s="15" t="e">
        <f t="shared" si="3"/>
        <v>#DIV/0!</v>
      </c>
    </row>
    <row r="83" spans="5:8" x14ac:dyDescent="0.35">
      <c r="E83" s="13">
        <f>COUNTIF(FISK!$A$5:$A$1000,FISKETURER!A83)</f>
        <v>0</v>
      </c>
      <c r="F83" s="13">
        <f>COUNTIFS(FISK!$A$5:$A$1000,FISKETURER!A83,FISK!$C$5:$C$1000,"&gt;=50")</f>
        <v>0</v>
      </c>
      <c r="G83" s="15" t="e">
        <f t="shared" si="2"/>
        <v>#DIV/0!</v>
      </c>
      <c r="H83" s="15" t="e">
        <f t="shared" si="3"/>
        <v>#DIV/0!</v>
      </c>
    </row>
    <row r="84" spans="5:8" x14ac:dyDescent="0.35">
      <c r="E84" s="13">
        <f>COUNTIF(FISK!$A$5:$A$1000,FISKETURER!A84)</f>
        <v>0</v>
      </c>
      <c r="F84" s="13">
        <f>COUNTIFS(FISK!$A$5:$A$1000,FISKETURER!A84,FISK!$C$5:$C$1000,"&gt;=50")</f>
        <v>0</v>
      </c>
      <c r="G84" s="15" t="e">
        <f t="shared" si="2"/>
        <v>#DIV/0!</v>
      </c>
      <c r="H84" s="15" t="e">
        <f t="shared" si="3"/>
        <v>#DIV/0!</v>
      </c>
    </row>
    <row r="85" spans="5:8" x14ac:dyDescent="0.35">
      <c r="E85" s="13">
        <f>COUNTIF(FISK!$A$5:$A$1000,FISKETURER!A85)</f>
        <v>0</v>
      </c>
      <c r="F85" s="13">
        <f>COUNTIFS(FISK!$A$5:$A$1000,FISKETURER!A85,FISK!$C$5:$C$1000,"&gt;=50")</f>
        <v>0</v>
      </c>
      <c r="G85" s="15" t="e">
        <f t="shared" si="2"/>
        <v>#DIV/0!</v>
      </c>
      <c r="H85" s="15" t="e">
        <f t="shared" si="3"/>
        <v>#DIV/0!</v>
      </c>
    </row>
    <row r="86" spans="5:8" x14ac:dyDescent="0.35">
      <c r="E86" s="13">
        <f>COUNTIF(FISK!$A$5:$A$1000,FISKETURER!A86)</f>
        <v>0</v>
      </c>
      <c r="F86" s="13">
        <f>COUNTIFS(FISK!$A$5:$A$1000,FISKETURER!A86,FISK!$C$5:$C$1000,"&gt;=50")</f>
        <v>0</v>
      </c>
      <c r="G86" s="15" t="e">
        <f t="shared" si="2"/>
        <v>#DIV/0!</v>
      </c>
      <c r="H86" s="15" t="e">
        <f t="shared" si="3"/>
        <v>#DIV/0!</v>
      </c>
    </row>
    <row r="87" spans="5:8" x14ac:dyDescent="0.35">
      <c r="E87" s="13">
        <f>COUNTIF(FISK!$A$5:$A$1000,FISKETURER!A87)</f>
        <v>0</v>
      </c>
      <c r="F87" s="13">
        <f>COUNTIFS(FISK!$A$5:$A$1000,FISKETURER!A87,FISK!$C$5:$C$1000,"&gt;=50")</f>
        <v>0</v>
      </c>
      <c r="G87" s="15" t="e">
        <f t="shared" si="2"/>
        <v>#DIV/0!</v>
      </c>
      <c r="H87" s="15" t="e">
        <f t="shared" si="3"/>
        <v>#DIV/0!</v>
      </c>
    </row>
    <row r="88" spans="5:8" x14ac:dyDescent="0.35">
      <c r="E88" s="13">
        <f>COUNTIF(FISK!$A$5:$A$1000,FISKETURER!A88)</f>
        <v>0</v>
      </c>
      <c r="F88" s="13">
        <f>COUNTIFS(FISK!$A$5:$A$1000,FISKETURER!A88,FISK!$C$5:$C$1000,"&gt;=50")</f>
        <v>0</v>
      </c>
      <c r="G88" s="15" t="e">
        <f t="shared" si="2"/>
        <v>#DIV/0!</v>
      </c>
      <c r="H88" s="15" t="e">
        <f t="shared" si="3"/>
        <v>#DIV/0!</v>
      </c>
    </row>
    <row r="89" spans="5:8" x14ac:dyDescent="0.35">
      <c r="E89" s="13">
        <f>COUNTIF(FISK!$A$5:$A$1000,FISKETURER!A89)</f>
        <v>0</v>
      </c>
      <c r="F89" s="13">
        <f>COUNTIFS(FISK!$A$5:$A$1000,FISKETURER!A89,FISK!$C$5:$C$1000,"&gt;=50")</f>
        <v>0</v>
      </c>
      <c r="G89" s="15" t="e">
        <f t="shared" ref="G89:G100" si="4">E89/B89</f>
        <v>#DIV/0!</v>
      </c>
      <c r="H89" s="15" t="e">
        <f t="shared" ref="H89:H100" si="5">F89/B89</f>
        <v>#DIV/0!</v>
      </c>
    </row>
    <row r="90" spans="5:8" x14ac:dyDescent="0.35">
      <c r="E90" s="13">
        <f>COUNTIF(FISK!$A$5:$A$1000,FISKETURER!A90)</f>
        <v>0</v>
      </c>
      <c r="F90" s="13">
        <f>COUNTIFS(FISK!$A$5:$A$1000,FISKETURER!A90,FISK!$C$5:$C$1000,"&gt;=50")</f>
        <v>0</v>
      </c>
      <c r="G90" s="15" t="e">
        <f t="shared" si="4"/>
        <v>#DIV/0!</v>
      </c>
      <c r="H90" s="15" t="e">
        <f t="shared" si="5"/>
        <v>#DIV/0!</v>
      </c>
    </row>
    <row r="91" spans="5:8" x14ac:dyDescent="0.35">
      <c r="E91" s="13">
        <f>COUNTIF(FISK!$A$5:$A$1000,FISKETURER!A91)</f>
        <v>0</v>
      </c>
      <c r="F91" s="13">
        <f>COUNTIFS(FISK!$A$5:$A$1000,FISKETURER!A91,FISK!$C$5:$C$1000,"&gt;=50")</f>
        <v>0</v>
      </c>
      <c r="G91" s="15" t="e">
        <f t="shared" si="4"/>
        <v>#DIV/0!</v>
      </c>
      <c r="H91" s="15" t="e">
        <f t="shared" si="5"/>
        <v>#DIV/0!</v>
      </c>
    </row>
    <row r="92" spans="5:8" x14ac:dyDescent="0.35">
      <c r="E92" s="13">
        <f>COUNTIF(FISK!$A$5:$A$1000,FISKETURER!A92)</f>
        <v>0</v>
      </c>
      <c r="F92" s="13">
        <f>COUNTIFS(FISK!$A$5:$A$1000,FISKETURER!A92,FISK!$C$5:$C$1000,"&gt;=50")</f>
        <v>0</v>
      </c>
      <c r="G92" s="15" t="e">
        <f t="shared" si="4"/>
        <v>#DIV/0!</v>
      </c>
      <c r="H92" s="15" t="e">
        <f t="shared" si="5"/>
        <v>#DIV/0!</v>
      </c>
    </row>
    <row r="93" spans="5:8" x14ac:dyDescent="0.35">
      <c r="E93" s="13">
        <f>COUNTIF(FISK!$A$5:$A$1000,FISKETURER!A93)</f>
        <v>0</v>
      </c>
      <c r="F93" s="13">
        <f>COUNTIFS(FISK!$A$5:$A$1000,FISKETURER!A93,FISK!$C$5:$C$1000,"&gt;=50")</f>
        <v>0</v>
      </c>
      <c r="G93" s="15" t="e">
        <f t="shared" si="4"/>
        <v>#DIV/0!</v>
      </c>
      <c r="H93" s="15" t="e">
        <f t="shared" si="5"/>
        <v>#DIV/0!</v>
      </c>
    </row>
    <row r="94" spans="5:8" x14ac:dyDescent="0.35">
      <c r="E94" s="13">
        <f>COUNTIF(FISK!$A$5:$A$1000,FISKETURER!A94)</f>
        <v>0</v>
      </c>
      <c r="F94" s="13">
        <f>COUNTIFS(FISK!$A$5:$A$1000,FISKETURER!A94,FISK!$C$5:$C$1000,"&gt;=50")</f>
        <v>0</v>
      </c>
      <c r="G94" s="15" t="e">
        <f t="shared" si="4"/>
        <v>#DIV/0!</v>
      </c>
      <c r="H94" s="15" t="e">
        <f t="shared" si="5"/>
        <v>#DIV/0!</v>
      </c>
    </row>
    <row r="95" spans="5:8" x14ac:dyDescent="0.35">
      <c r="E95" s="13">
        <f>COUNTIF(FISK!$A$5:$A$1000,FISKETURER!A95)</f>
        <v>0</v>
      </c>
      <c r="F95" s="13">
        <f>COUNTIFS(FISK!$A$5:$A$1000,FISKETURER!A95,FISK!$C$5:$C$1000,"&gt;=50")</f>
        <v>0</v>
      </c>
      <c r="G95" s="15" t="e">
        <f t="shared" si="4"/>
        <v>#DIV/0!</v>
      </c>
      <c r="H95" s="15" t="e">
        <f t="shared" si="5"/>
        <v>#DIV/0!</v>
      </c>
    </row>
    <row r="96" spans="5:8" x14ac:dyDescent="0.35">
      <c r="E96" s="13">
        <f>COUNTIF(FISK!$A$5:$A$1000,FISKETURER!A96)</f>
        <v>0</v>
      </c>
      <c r="F96" s="13">
        <f>COUNTIFS(FISK!$A$5:$A$1000,FISKETURER!A96,FISK!$C$5:$C$1000,"&gt;=50")</f>
        <v>0</v>
      </c>
      <c r="G96" s="15" t="e">
        <f t="shared" si="4"/>
        <v>#DIV/0!</v>
      </c>
      <c r="H96" s="15" t="e">
        <f t="shared" si="5"/>
        <v>#DIV/0!</v>
      </c>
    </row>
    <row r="97" spans="5:8" x14ac:dyDescent="0.35">
      <c r="E97" s="13">
        <f>COUNTIF(FISK!$A$5:$A$1000,FISKETURER!A97)</f>
        <v>0</v>
      </c>
      <c r="F97" s="13">
        <f>COUNTIFS(FISK!$A$5:$A$1000,FISKETURER!A97,FISK!$C$5:$C$1000,"&gt;=50")</f>
        <v>0</v>
      </c>
      <c r="G97" s="15" t="e">
        <f t="shared" si="4"/>
        <v>#DIV/0!</v>
      </c>
      <c r="H97" s="15" t="e">
        <f t="shared" si="5"/>
        <v>#DIV/0!</v>
      </c>
    </row>
    <row r="98" spans="5:8" x14ac:dyDescent="0.35">
      <c r="E98" s="13">
        <f>COUNTIF(FISK!$A$5:$A$1000,FISKETURER!A98)</f>
        <v>0</v>
      </c>
      <c r="F98" s="13">
        <f>COUNTIFS(FISK!$A$5:$A$1000,FISKETURER!A98,FISK!$C$5:$C$1000,"&gt;=50")</f>
        <v>0</v>
      </c>
      <c r="G98" s="15" t="e">
        <f t="shared" si="4"/>
        <v>#DIV/0!</v>
      </c>
      <c r="H98" s="15" t="e">
        <f t="shared" si="5"/>
        <v>#DIV/0!</v>
      </c>
    </row>
    <row r="99" spans="5:8" x14ac:dyDescent="0.35">
      <c r="E99" s="13">
        <f>COUNTIF(FISK!$A$5:$A$1000,FISKETURER!A99)</f>
        <v>0</v>
      </c>
      <c r="F99" s="13">
        <f>COUNTIFS(FISK!$A$5:$A$1000,FISKETURER!A99,FISK!$C$5:$C$1000,"&gt;=50")</f>
        <v>0</v>
      </c>
      <c r="G99" s="15" t="e">
        <f t="shared" si="4"/>
        <v>#DIV/0!</v>
      </c>
      <c r="H99" s="15" t="e">
        <f t="shared" si="5"/>
        <v>#DIV/0!</v>
      </c>
    </row>
    <row r="100" spans="5:8" x14ac:dyDescent="0.35">
      <c r="E100" s="13">
        <f>COUNTIF(FISK!$A$5:$A$1000,FISKETURER!A100)</f>
        <v>0</v>
      </c>
      <c r="F100" s="13">
        <f>COUNTIFS(FISK!$A$5:$A$1000,FISKETURER!A100,FISK!$C$5:$C$1000,"&gt;=50")</f>
        <v>0</v>
      </c>
      <c r="G100" s="15" t="e">
        <f t="shared" si="4"/>
        <v>#DIV/0!</v>
      </c>
      <c r="H100" s="15" t="e">
        <f t="shared" si="5"/>
        <v>#DIV/0!</v>
      </c>
    </row>
  </sheetData>
  <mergeCells count="1">
    <mergeCell ref="E1:H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6C366-C7EA-4B5F-8850-84ED8E484A73}">
  <sheetPr>
    <tabColor rgb="FF00B0F0"/>
  </sheetPr>
  <dimension ref="A1:I97"/>
  <sheetViews>
    <sheetView zoomScale="120" zoomScaleNormal="120" workbookViewId="0">
      <pane ySplit="4" topLeftCell="A5" activePane="bottomLeft" state="frozen"/>
      <selection pane="bottomLeft" activeCell="A5" sqref="A5"/>
    </sheetView>
  </sheetViews>
  <sheetFormatPr baseColWidth="10" defaultColWidth="11.453125" defaultRowHeight="14.5" x14ac:dyDescent="0.35"/>
  <cols>
    <col min="1" max="1" width="21.7265625" style="5" bestFit="1" customWidth="1"/>
    <col min="2" max="2" width="33.7265625" style="4" customWidth="1"/>
    <col min="3" max="3" width="20.54296875" style="4" bestFit="1" customWidth="1"/>
    <col min="4" max="4" width="20.1796875" style="4" bestFit="1" customWidth="1"/>
    <col min="5" max="5" width="23.54296875" style="4" bestFit="1" customWidth="1"/>
    <col min="6" max="6" width="18.453125" style="4" bestFit="1" customWidth="1"/>
    <col min="7" max="7" width="25.7265625" style="4" customWidth="1"/>
    <col min="8" max="8" width="43.453125" style="4" customWidth="1"/>
    <col min="9" max="9" width="14.7265625" style="16" bestFit="1" customWidth="1"/>
    <col min="10" max="16384" width="11.453125" style="1"/>
  </cols>
  <sheetData>
    <row r="1" spans="1:9" s="23" customFormat="1" x14ac:dyDescent="0.35">
      <c r="A1" s="22" t="s">
        <v>18</v>
      </c>
      <c r="B1" s="16"/>
      <c r="C1" s="16"/>
      <c r="D1" s="16"/>
      <c r="E1" s="16"/>
      <c r="F1" s="16"/>
      <c r="G1" s="16"/>
      <c r="H1" s="16"/>
      <c r="I1" s="16"/>
    </row>
    <row r="2" spans="1:9" s="18" customFormat="1" ht="18.5" x14ac:dyDescent="0.45">
      <c r="A2" s="11" t="s">
        <v>19</v>
      </c>
      <c r="B2" s="12"/>
      <c r="C2" s="12" t="s">
        <v>11</v>
      </c>
      <c r="D2" s="12" t="s">
        <v>11</v>
      </c>
      <c r="E2" s="12"/>
      <c r="F2" s="12"/>
      <c r="G2" s="12"/>
      <c r="H2" s="12"/>
      <c r="I2" s="12"/>
    </row>
    <row r="3" spans="1:9" s="18" customFormat="1" ht="18.5" x14ac:dyDescent="0.45">
      <c r="A3" s="19">
        <f>COUNT(A5:A1000)</f>
        <v>0</v>
      </c>
      <c r="B3" s="12"/>
      <c r="C3" s="20" t="e">
        <f>AVERAGE(C5:C1000)</f>
        <v>#DIV/0!</v>
      </c>
      <c r="D3" s="20" t="e">
        <f>AVERAGE(D5:D1000)</f>
        <v>#DIV/0!</v>
      </c>
      <c r="E3" s="12"/>
      <c r="F3" s="12"/>
      <c r="G3" s="12"/>
      <c r="H3" s="12"/>
      <c r="I3" s="12"/>
    </row>
    <row r="4" spans="1:9" s="6" customFormat="1" ht="50.15" customHeight="1" x14ac:dyDescent="0.6">
      <c r="A4" s="8" t="s">
        <v>0</v>
      </c>
      <c r="B4" s="10" t="s">
        <v>2</v>
      </c>
      <c r="C4" s="10" t="s">
        <v>6</v>
      </c>
      <c r="D4" s="10" t="s">
        <v>7</v>
      </c>
      <c r="E4" s="10" t="s">
        <v>3</v>
      </c>
      <c r="F4" s="10" t="s">
        <v>4</v>
      </c>
      <c r="G4" s="10" t="s">
        <v>5</v>
      </c>
      <c r="H4" s="10" t="s">
        <v>14</v>
      </c>
      <c r="I4" s="10" t="s">
        <v>8</v>
      </c>
    </row>
    <row r="5" spans="1:9" x14ac:dyDescent="0.35">
      <c r="I5" s="17" t="e">
        <f>(D5*100)/(C5^3)</f>
        <v>#DIV/0!</v>
      </c>
    </row>
    <row r="6" spans="1:9" x14ac:dyDescent="0.35">
      <c r="I6" s="17" t="e">
        <f t="shared" ref="I6:I69" si="0">(D6*100)/(C6^3)</f>
        <v>#DIV/0!</v>
      </c>
    </row>
    <row r="7" spans="1:9" x14ac:dyDescent="0.35">
      <c r="I7" s="17" t="e">
        <f t="shared" si="0"/>
        <v>#DIV/0!</v>
      </c>
    </row>
    <row r="8" spans="1:9" x14ac:dyDescent="0.35">
      <c r="I8" s="17" t="e">
        <f t="shared" si="0"/>
        <v>#DIV/0!</v>
      </c>
    </row>
    <row r="9" spans="1:9" x14ac:dyDescent="0.35">
      <c r="I9" s="17" t="e">
        <f t="shared" si="0"/>
        <v>#DIV/0!</v>
      </c>
    </row>
    <row r="10" spans="1:9" x14ac:dyDescent="0.35">
      <c r="I10" s="17" t="e">
        <f t="shared" si="0"/>
        <v>#DIV/0!</v>
      </c>
    </row>
    <row r="11" spans="1:9" x14ac:dyDescent="0.35">
      <c r="I11" s="17" t="e">
        <f t="shared" si="0"/>
        <v>#DIV/0!</v>
      </c>
    </row>
    <row r="12" spans="1:9" x14ac:dyDescent="0.35">
      <c r="I12" s="17" t="e">
        <f t="shared" si="0"/>
        <v>#DIV/0!</v>
      </c>
    </row>
    <row r="13" spans="1:9" x14ac:dyDescent="0.35">
      <c r="I13" s="17" t="e">
        <f t="shared" si="0"/>
        <v>#DIV/0!</v>
      </c>
    </row>
    <row r="14" spans="1:9" x14ac:dyDescent="0.35">
      <c r="I14" s="17" t="e">
        <f t="shared" si="0"/>
        <v>#DIV/0!</v>
      </c>
    </row>
    <row r="15" spans="1:9" x14ac:dyDescent="0.35">
      <c r="I15" s="17" t="e">
        <f t="shared" si="0"/>
        <v>#DIV/0!</v>
      </c>
    </row>
    <row r="16" spans="1:9" x14ac:dyDescent="0.35">
      <c r="I16" s="17" t="e">
        <f t="shared" si="0"/>
        <v>#DIV/0!</v>
      </c>
    </row>
    <row r="17" spans="9:9" x14ac:dyDescent="0.35">
      <c r="I17" s="17" t="e">
        <f t="shared" si="0"/>
        <v>#DIV/0!</v>
      </c>
    </row>
    <row r="18" spans="9:9" x14ac:dyDescent="0.35">
      <c r="I18" s="17" t="e">
        <f t="shared" si="0"/>
        <v>#DIV/0!</v>
      </c>
    </row>
    <row r="19" spans="9:9" x14ac:dyDescent="0.35">
      <c r="I19" s="17" t="e">
        <f t="shared" si="0"/>
        <v>#DIV/0!</v>
      </c>
    </row>
    <row r="20" spans="9:9" x14ac:dyDescent="0.35">
      <c r="I20" s="17" t="e">
        <f t="shared" si="0"/>
        <v>#DIV/0!</v>
      </c>
    </row>
    <row r="21" spans="9:9" x14ac:dyDescent="0.35">
      <c r="I21" s="17" t="e">
        <f t="shared" si="0"/>
        <v>#DIV/0!</v>
      </c>
    </row>
    <row r="22" spans="9:9" x14ac:dyDescent="0.35">
      <c r="I22" s="17" t="e">
        <f t="shared" si="0"/>
        <v>#DIV/0!</v>
      </c>
    </row>
    <row r="23" spans="9:9" x14ac:dyDescent="0.35">
      <c r="I23" s="17" t="e">
        <f t="shared" si="0"/>
        <v>#DIV/0!</v>
      </c>
    </row>
    <row r="24" spans="9:9" x14ac:dyDescent="0.35">
      <c r="I24" s="17" t="e">
        <f t="shared" si="0"/>
        <v>#DIV/0!</v>
      </c>
    </row>
    <row r="25" spans="9:9" x14ac:dyDescent="0.35">
      <c r="I25" s="17" t="e">
        <f t="shared" si="0"/>
        <v>#DIV/0!</v>
      </c>
    </row>
    <row r="26" spans="9:9" x14ac:dyDescent="0.35">
      <c r="I26" s="17" t="e">
        <f t="shared" si="0"/>
        <v>#DIV/0!</v>
      </c>
    </row>
    <row r="27" spans="9:9" x14ac:dyDescent="0.35">
      <c r="I27" s="17" t="e">
        <f t="shared" si="0"/>
        <v>#DIV/0!</v>
      </c>
    </row>
    <row r="28" spans="9:9" x14ac:dyDescent="0.35">
      <c r="I28" s="17" t="e">
        <f t="shared" si="0"/>
        <v>#DIV/0!</v>
      </c>
    </row>
    <row r="29" spans="9:9" x14ac:dyDescent="0.35">
      <c r="I29" s="17" t="e">
        <f t="shared" si="0"/>
        <v>#DIV/0!</v>
      </c>
    </row>
    <row r="30" spans="9:9" x14ac:dyDescent="0.35">
      <c r="I30" s="17" t="e">
        <f t="shared" si="0"/>
        <v>#DIV/0!</v>
      </c>
    </row>
    <row r="31" spans="9:9" x14ac:dyDescent="0.35">
      <c r="I31" s="17" t="e">
        <f t="shared" si="0"/>
        <v>#DIV/0!</v>
      </c>
    </row>
    <row r="32" spans="9:9" x14ac:dyDescent="0.35">
      <c r="I32" s="17" t="e">
        <f t="shared" si="0"/>
        <v>#DIV/0!</v>
      </c>
    </row>
    <row r="33" spans="9:9" x14ac:dyDescent="0.35">
      <c r="I33" s="17" t="e">
        <f t="shared" si="0"/>
        <v>#DIV/0!</v>
      </c>
    </row>
    <row r="34" spans="9:9" x14ac:dyDescent="0.35">
      <c r="I34" s="17" t="e">
        <f t="shared" si="0"/>
        <v>#DIV/0!</v>
      </c>
    </row>
    <row r="35" spans="9:9" x14ac:dyDescent="0.35">
      <c r="I35" s="17" t="e">
        <f t="shared" si="0"/>
        <v>#DIV/0!</v>
      </c>
    </row>
    <row r="36" spans="9:9" x14ac:dyDescent="0.35">
      <c r="I36" s="17" t="e">
        <f t="shared" si="0"/>
        <v>#DIV/0!</v>
      </c>
    </row>
    <row r="37" spans="9:9" x14ac:dyDescent="0.35">
      <c r="I37" s="17" t="e">
        <f t="shared" si="0"/>
        <v>#DIV/0!</v>
      </c>
    </row>
    <row r="38" spans="9:9" x14ac:dyDescent="0.35">
      <c r="I38" s="17" t="e">
        <f t="shared" si="0"/>
        <v>#DIV/0!</v>
      </c>
    </row>
    <row r="39" spans="9:9" x14ac:dyDescent="0.35">
      <c r="I39" s="17" t="e">
        <f t="shared" si="0"/>
        <v>#DIV/0!</v>
      </c>
    </row>
    <row r="40" spans="9:9" x14ac:dyDescent="0.35">
      <c r="I40" s="17" t="e">
        <f t="shared" si="0"/>
        <v>#DIV/0!</v>
      </c>
    </row>
    <row r="41" spans="9:9" x14ac:dyDescent="0.35">
      <c r="I41" s="17" t="e">
        <f t="shared" si="0"/>
        <v>#DIV/0!</v>
      </c>
    </row>
    <row r="42" spans="9:9" x14ac:dyDescent="0.35">
      <c r="I42" s="17" t="e">
        <f t="shared" si="0"/>
        <v>#DIV/0!</v>
      </c>
    </row>
    <row r="43" spans="9:9" x14ac:dyDescent="0.35">
      <c r="I43" s="17" t="e">
        <f t="shared" si="0"/>
        <v>#DIV/0!</v>
      </c>
    </row>
    <row r="44" spans="9:9" x14ac:dyDescent="0.35">
      <c r="I44" s="17" t="e">
        <f t="shared" si="0"/>
        <v>#DIV/0!</v>
      </c>
    </row>
    <row r="45" spans="9:9" x14ac:dyDescent="0.35">
      <c r="I45" s="17" t="e">
        <f t="shared" si="0"/>
        <v>#DIV/0!</v>
      </c>
    </row>
    <row r="46" spans="9:9" x14ac:dyDescent="0.35">
      <c r="I46" s="17" t="e">
        <f t="shared" si="0"/>
        <v>#DIV/0!</v>
      </c>
    </row>
    <row r="47" spans="9:9" x14ac:dyDescent="0.35">
      <c r="I47" s="17" t="e">
        <f t="shared" si="0"/>
        <v>#DIV/0!</v>
      </c>
    </row>
    <row r="48" spans="9:9" x14ac:dyDescent="0.35">
      <c r="I48" s="17" t="e">
        <f t="shared" si="0"/>
        <v>#DIV/0!</v>
      </c>
    </row>
    <row r="49" spans="9:9" x14ac:dyDescent="0.35">
      <c r="I49" s="17" t="e">
        <f t="shared" si="0"/>
        <v>#DIV/0!</v>
      </c>
    </row>
    <row r="50" spans="9:9" x14ac:dyDescent="0.35">
      <c r="I50" s="17" t="e">
        <f t="shared" si="0"/>
        <v>#DIV/0!</v>
      </c>
    </row>
    <row r="51" spans="9:9" x14ac:dyDescent="0.35">
      <c r="I51" s="17" t="e">
        <f t="shared" si="0"/>
        <v>#DIV/0!</v>
      </c>
    </row>
    <row r="52" spans="9:9" x14ac:dyDescent="0.35">
      <c r="I52" s="17" t="e">
        <f t="shared" si="0"/>
        <v>#DIV/0!</v>
      </c>
    </row>
    <row r="53" spans="9:9" x14ac:dyDescent="0.35">
      <c r="I53" s="17" t="e">
        <f t="shared" si="0"/>
        <v>#DIV/0!</v>
      </c>
    </row>
    <row r="54" spans="9:9" x14ac:dyDescent="0.35">
      <c r="I54" s="17" t="e">
        <f t="shared" si="0"/>
        <v>#DIV/0!</v>
      </c>
    </row>
    <row r="55" spans="9:9" x14ac:dyDescent="0.35">
      <c r="I55" s="17" t="e">
        <f t="shared" si="0"/>
        <v>#DIV/0!</v>
      </c>
    </row>
    <row r="56" spans="9:9" x14ac:dyDescent="0.35">
      <c r="I56" s="17" t="e">
        <f t="shared" si="0"/>
        <v>#DIV/0!</v>
      </c>
    </row>
    <row r="57" spans="9:9" x14ac:dyDescent="0.35">
      <c r="I57" s="17" t="e">
        <f t="shared" si="0"/>
        <v>#DIV/0!</v>
      </c>
    </row>
    <row r="58" spans="9:9" x14ac:dyDescent="0.35">
      <c r="I58" s="17" t="e">
        <f t="shared" si="0"/>
        <v>#DIV/0!</v>
      </c>
    </row>
    <row r="59" spans="9:9" x14ac:dyDescent="0.35">
      <c r="I59" s="17" t="e">
        <f t="shared" si="0"/>
        <v>#DIV/0!</v>
      </c>
    </row>
    <row r="60" spans="9:9" x14ac:dyDescent="0.35">
      <c r="I60" s="17" t="e">
        <f t="shared" si="0"/>
        <v>#DIV/0!</v>
      </c>
    </row>
    <row r="61" spans="9:9" x14ac:dyDescent="0.35">
      <c r="I61" s="17" t="e">
        <f t="shared" si="0"/>
        <v>#DIV/0!</v>
      </c>
    </row>
    <row r="62" spans="9:9" x14ac:dyDescent="0.35">
      <c r="I62" s="17" t="e">
        <f t="shared" si="0"/>
        <v>#DIV/0!</v>
      </c>
    </row>
    <row r="63" spans="9:9" x14ac:dyDescent="0.35">
      <c r="I63" s="17" t="e">
        <f t="shared" si="0"/>
        <v>#DIV/0!</v>
      </c>
    </row>
    <row r="64" spans="9:9" x14ac:dyDescent="0.35">
      <c r="I64" s="17" t="e">
        <f t="shared" si="0"/>
        <v>#DIV/0!</v>
      </c>
    </row>
    <row r="65" spans="9:9" x14ac:dyDescent="0.35">
      <c r="I65" s="17" t="e">
        <f t="shared" si="0"/>
        <v>#DIV/0!</v>
      </c>
    </row>
    <row r="66" spans="9:9" x14ac:dyDescent="0.35">
      <c r="I66" s="17" t="e">
        <f t="shared" si="0"/>
        <v>#DIV/0!</v>
      </c>
    </row>
    <row r="67" spans="9:9" x14ac:dyDescent="0.35">
      <c r="I67" s="17" t="e">
        <f t="shared" si="0"/>
        <v>#DIV/0!</v>
      </c>
    </row>
    <row r="68" spans="9:9" x14ac:dyDescent="0.35">
      <c r="I68" s="17" t="e">
        <f t="shared" si="0"/>
        <v>#DIV/0!</v>
      </c>
    </row>
    <row r="69" spans="9:9" x14ac:dyDescent="0.35">
      <c r="I69" s="17" t="e">
        <f t="shared" si="0"/>
        <v>#DIV/0!</v>
      </c>
    </row>
    <row r="70" spans="9:9" x14ac:dyDescent="0.35">
      <c r="I70" s="17" t="e">
        <f t="shared" ref="I70:I97" si="1">(D70*100)/(C70^3)</f>
        <v>#DIV/0!</v>
      </c>
    </row>
    <row r="71" spans="9:9" x14ac:dyDescent="0.35">
      <c r="I71" s="17" t="e">
        <f t="shared" si="1"/>
        <v>#DIV/0!</v>
      </c>
    </row>
    <row r="72" spans="9:9" x14ac:dyDescent="0.35">
      <c r="I72" s="17" t="e">
        <f t="shared" si="1"/>
        <v>#DIV/0!</v>
      </c>
    </row>
    <row r="73" spans="9:9" x14ac:dyDescent="0.35">
      <c r="I73" s="17" t="e">
        <f t="shared" si="1"/>
        <v>#DIV/0!</v>
      </c>
    </row>
    <row r="74" spans="9:9" x14ac:dyDescent="0.35">
      <c r="I74" s="17" t="e">
        <f t="shared" si="1"/>
        <v>#DIV/0!</v>
      </c>
    </row>
    <row r="75" spans="9:9" x14ac:dyDescent="0.35">
      <c r="I75" s="17" t="e">
        <f t="shared" si="1"/>
        <v>#DIV/0!</v>
      </c>
    </row>
    <row r="76" spans="9:9" x14ac:dyDescent="0.35">
      <c r="I76" s="17" t="e">
        <f t="shared" si="1"/>
        <v>#DIV/0!</v>
      </c>
    </row>
    <row r="77" spans="9:9" x14ac:dyDescent="0.35">
      <c r="I77" s="17" t="e">
        <f t="shared" si="1"/>
        <v>#DIV/0!</v>
      </c>
    </row>
    <row r="78" spans="9:9" x14ac:dyDescent="0.35">
      <c r="I78" s="17" t="e">
        <f t="shared" si="1"/>
        <v>#DIV/0!</v>
      </c>
    </row>
    <row r="79" spans="9:9" x14ac:dyDescent="0.35">
      <c r="I79" s="17" t="e">
        <f t="shared" si="1"/>
        <v>#DIV/0!</v>
      </c>
    </row>
    <row r="80" spans="9:9" x14ac:dyDescent="0.35">
      <c r="I80" s="17" t="e">
        <f t="shared" si="1"/>
        <v>#DIV/0!</v>
      </c>
    </row>
    <row r="81" spans="9:9" x14ac:dyDescent="0.35">
      <c r="I81" s="17" t="e">
        <f t="shared" si="1"/>
        <v>#DIV/0!</v>
      </c>
    </row>
    <row r="82" spans="9:9" x14ac:dyDescent="0.35">
      <c r="I82" s="17" t="e">
        <f t="shared" si="1"/>
        <v>#DIV/0!</v>
      </c>
    </row>
    <row r="83" spans="9:9" x14ac:dyDescent="0.35">
      <c r="I83" s="17" t="e">
        <f t="shared" si="1"/>
        <v>#DIV/0!</v>
      </c>
    </row>
    <row r="84" spans="9:9" x14ac:dyDescent="0.35">
      <c r="I84" s="17" t="e">
        <f t="shared" si="1"/>
        <v>#DIV/0!</v>
      </c>
    </row>
    <row r="85" spans="9:9" x14ac:dyDescent="0.35">
      <c r="I85" s="17" t="e">
        <f t="shared" si="1"/>
        <v>#DIV/0!</v>
      </c>
    </row>
    <row r="86" spans="9:9" x14ac:dyDescent="0.35">
      <c r="I86" s="17" t="e">
        <f t="shared" si="1"/>
        <v>#DIV/0!</v>
      </c>
    </row>
    <row r="87" spans="9:9" x14ac:dyDescent="0.35">
      <c r="I87" s="17" t="e">
        <f t="shared" si="1"/>
        <v>#DIV/0!</v>
      </c>
    </row>
    <row r="88" spans="9:9" x14ac:dyDescent="0.35">
      <c r="I88" s="17" t="e">
        <f t="shared" si="1"/>
        <v>#DIV/0!</v>
      </c>
    </row>
    <row r="89" spans="9:9" x14ac:dyDescent="0.35">
      <c r="I89" s="17" t="e">
        <f t="shared" si="1"/>
        <v>#DIV/0!</v>
      </c>
    </row>
    <row r="90" spans="9:9" x14ac:dyDescent="0.35">
      <c r="I90" s="17" t="e">
        <f t="shared" si="1"/>
        <v>#DIV/0!</v>
      </c>
    </row>
    <row r="91" spans="9:9" x14ac:dyDescent="0.35">
      <c r="I91" s="17" t="e">
        <f t="shared" si="1"/>
        <v>#DIV/0!</v>
      </c>
    </row>
    <row r="92" spans="9:9" x14ac:dyDescent="0.35">
      <c r="I92" s="17" t="e">
        <f t="shared" si="1"/>
        <v>#DIV/0!</v>
      </c>
    </row>
    <row r="93" spans="9:9" x14ac:dyDescent="0.35">
      <c r="I93" s="17" t="e">
        <f t="shared" si="1"/>
        <v>#DIV/0!</v>
      </c>
    </row>
    <row r="94" spans="9:9" x14ac:dyDescent="0.35">
      <c r="I94" s="17" t="e">
        <f t="shared" si="1"/>
        <v>#DIV/0!</v>
      </c>
    </row>
    <row r="95" spans="9:9" x14ac:dyDescent="0.35">
      <c r="I95" s="17" t="e">
        <f t="shared" si="1"/>
        <v>#DIV/0!</v>
      </c>
    </row>
    <row r="96" spans="9:9" x14ac:dyDescent="0.35">
      <c r="I96" s="17" t="e">
        <f t="shared" si="1"/>
        <v>#DIV/0!</v>
      </c>
    </row>
    <row r="97" spans="9:9" x14ac:dyDescent="0.35">
      <c r="I97" s="17" t="e">
        <f t="shared" si="1"/>
        <v>#DIV/0!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INFORMASJON</vt:lpstr>
      <vt:lpstr>FISKETURER</vt:lpstr>
      <vt:lpstr>FISK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Lie, Erik Friele</dc:creator>
  <cp:lastModifiedBy>Norum, Ine Cecilie Jordalen</cp:lastModifiedBy>
  <dcterms:created xsi:type="dcterms:W3CDTF">2019-03-12T14:33:26Z</dcterms:created>
  <dcterms:modified xsi:type="dcterms:W3CDTF">2020-05-08T09:40:06Z</dcterms:modified>
</cp:coreProperties>
</file>