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5415" windowWidth="24030" windowHeight="5055" activeTab="0"/>
  </bookViews>
  <sheets>
    <sheet name="Blankett" sheetId="1" r:id="rId1"/>
    <sheet name="Beskrivelse" sheetId="2" r:id="rId2"/>
    <sheet name="Satser" sheetId="3" r:id="rId3"/>
  </sheets>
  <definedNames>
    <definedName name="Kjøretøytype">'Satser'!$A$32:$A$44</definedName>
    <definedName name="Kostgodtgjørelse_dagsreise_innland__ulegitimert">'Satser'!$A$7:$A$9</definedName>
    <definedName name="Timer">'Satser'!$A$7:$A$9</definedName>
    <definedName name="_xlnm.Print_Area" localSheetId="0">'Blankett'!$A$1:$AF$83</definedName>
    <definedName name="_xlnm.Print_Area" localSheetId="2">'Satser'!$A$1:$C$49</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3" authorId="0">
      <text>
        <r>
          <rPr>
            <sz val="8"/>
            <rFont val="Tahoma"/>
            <family val="2"/>
          </rPr>
          <t xml:space="preserve">Dato skal skrives på formen DD.MM.ÅÅ.
</t>
        </r>
      </text>
    </comment>
    <comment ref="Q83" authorId="0">
      <text>
        <r>
          <rPr>
            <sz val="8"/>
            <rFont val="Tahoma"/>
            <family val="2"/>
          </rPr>
          <t xml:space="preserve">Dato skal skrives på formen DD.MM.ÅÅ.
</t>
        </r>
      </text>
    </comment>
    <comment ref="N7" authorId="0">
      <text>
        <r>
          <rPr>
            <sz val="8"/>
            <rFont val="Tahoma"/>
            <family val="2"/>
          </rPr>
          <t xml:space="preserve">Det er ikke nødvendig å registrere fødselsnummer dersom dere har registrert ansattnummer.
</t>
        </r>
      </text>
    </comment>
    <comment ref="A79" authorId="0">
      <text>
        <r>
          <rPr>
            <sz val="8"/>
            <rFont val="Tahoma"/>
            <family val="2"/>
          </rPr>
          <t xml:space="preserve">Dato skal skrives på formen DD.MM.ÅÅ.
</t>
        </r>
      </text>
    </comment>
    <comment ref="Z7" authorId="0">
      <text>
        <r>
          <rPr>
            <sz val="8"/>
            <rFont val="Tahoma"/>
            <family val="2"/>
          </rPr>
          <t>Reisenummeret må settes inn dersom det er tatt ut et reiseforskudd for denne reisen.</t>
        </r>
      </text>
    </comment>
    <comment ref="E10"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C14" authorId="0">
      <text>
        <r>
          <rPr>
            <sz val="10"/>
            <rFont val="Tahoma"/>
            <family val="2"/>
          </rPr>
          <t xml:space="preserve">Klokkeslettet må skrives på formen TT:MM.
</t>
        </r>
      </text>
    </comment>
    <comment ref="X11" authorId="0">
      <text>
        <r>
          <rPr>
            <sz val="10"/>
            <rFont val="Tahoma"/>
            <family val="2"/>
          </rPr>
          <t xml:space="preserve">Arbeidstakere som fyller drivstoff der bomavgift er inkludert i drivstoffprisen gis kr 0,10 per km i tillegg til kilometersatsen. Disse må oppgi Tromsø som region.
</t>
        </r>
      </text>
    </comment>
    <comment ref="A49" authorId="1">
      <text>
        <r>
          <rPr>
            <sz val="8"/>
            <rFont val="Tahoma"/>
            <family val="2"/>
          </rPr>
          <t xml:space="preserve">Dersom billetter, hotell eller annet er betalt av arbeidsgiver, skal dette føres opp her slik at man kan beregne hele kostnaden ved reisen.
</t>
        </r>
      </text>
    </comment>
    <comment ref="T10" authorId="0">
      <text>
        <r>
          <rPr>
            <sz val="8"/>
            <rFont val="Tahoma"/>
            <family val="2"/>
          </rPr>
          <t>Klokkelsett må oppgis på formen TT:MM.</t>
        </r>
      </text>
    </comment>
    <comment ref="L21" authorId="0">
      <text>
        <r>
          <rPr>
            <sz val="10"/>
            <rFont val="Tahoma"/>
            <family val="2"/>
          </rPr>
          <t xml:space="preserve">Passasjertillegget gis per km for hver passasjer. 
Passasjerene må ha oppdrag for det offentlige og navnene må oppgis i merknadsfeltet.
</t>
        </r>
      </text>
    </comment>
    <comment ref="P21" authorId="0">
      <text>
        <r>
          <rPr>
            <sz val="10"/>
            <rFont val="Tahoma"/>
            <family val="2"/>
          </rPr>
          <t xml:space="preserve">Ved kjøring på skogsbilvei eller anleggsvei gis det et tillegg til den vanlige kilometergodtgjørelsen.
</t>
        </r>
      </text>
    </comment>
    <comment ref="S21" authorId="0">
      <text>
        <r>
          <rPr>
            <sz val="10"/>
            <rFont val="Tahoma"/>
            <family val="2"/>
          </rPr>
          <t xml:space="preserve">Dersom det er nødvendig å benytte en tilhenger, gis det et tillegg til den vanlige kilometergodtgjørelsen.
</t>
        </r>
      </text>
    </comment>
    <comment ref="X14" authorId="0">
      <text>
        <r>
          <rPr>
            <sz val="10"/>
            <rFont val="Tahoma"/>
            <family val="2"/>
          </rPr>
          <t xml:space="preserve">Klokkeslettet må skrives på formen TT:MM.
</t>
        </r>
      </text>
    </comment>
    <comment ref="A30" authorId="1">
      <text>
        <r>
          <rPr>
            <sz val="8"/>
            <rFont val="Tahoma"/>
            <family val="2"/>
          </rPr>
          <t xml:space="preserve">Fradraget er det samme om overnattingen skjer på hotell eller på pensjonat eller hybel/brakke/privat, men det skattefrie beløpet er forskjellig i de tre tilfellene.
</t>
        </r>
      </text>
    </comment>
    <comment ref="E75"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<sst xmlns="http://schemas.openxmlformats.org/spreadsheetml/2006/main" count="209" uniqueCount="172">
  <si>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</si>
  <si>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</si>
  <si>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</si>
  <si>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</si>
  <si>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</si>
  <si>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</si>
  <si>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</si>
  <si>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</si>
  <si>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</si>
  <si>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</si>
  <si>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</si>
  <si>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</si>
  <si>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</si>
  <si>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</si>
  <si>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</si>
  <si>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</si>
  <si>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Beløp</t>
  </si>
  <si>
    <t>Sats</t>
  </si>
  <si>
    <t>Type kjøretøy</t>
  </si>
  <si>
    <t>Regningutsteders underskrift</t>
  </si>
  <si>
    <t>Utgiftskvitteringer</t>
  </si>
  <si>
    <t>Nr.</t>
  </si>
  <si>
    <t>Utgiftstype</t>
  </si>
  <si>
    <t xml:space="preserve">Sum  </t>
  </si>
  <si>
    <r>
      <t>»</t>
    </r>
    <r>
      <rPr>
        <sz val="10"/>
        <rFont val="Arial"/>
        <family val="0"/>
      </rPr>
      <t xml:space="preserve"> Ikke obligatorisk felt</t>
    </r>
  </si>
  <si>
    <t>Str.</t>
  </si>
  <si>
    <t>Antall km</t>
  </si>
  <si>
    <t>Bilbruk godkjent av</t>
  </si>
  <si>
    <t>Papirkv.</t>
  </si>
  <si>
    <t xml:space="preserve">Fra sted   </t>
  </si>
  <si>
    <t>Kostnadssted</t>
  </si>
  <si>
    <t>K-element6</t>
  </si>
  <si>
    <t>Kontonr</t>
  </si>
  <si>
    <t>K-element 5</t>
  </si>
  <si>
    <t>K-element 4</t>
  </si>
  <si>
    <t>%</t>
  </si>
  <si>
    <t>K-element 7</t>
  </si>
  <si>
    <t>Adresse</t>
  </si>
  <si>
    <t>Postnr</t>
  </si>
  <si>
    <t>Poststed</t>
  </si>
  <si>
    <t>Bankkontonr</t>
  </si>
  <si>
    <t>Reisenr</t>
  </si>
  <si>
    <t>Skogsb.v.</t>
  </si>
  <si>
    <t>Tilhenger</t>
  </si>
  <si>
    <t>Ja</t>
  </si>
  <si>
    <t>Nei</t>
  </si>
  <si>
    <t>EL-bil</t>
  </si>
  <si>
    <t>Sats uten tillegg</t>
  </si>
  <si>
    <t>Strekning 1</t>
  </si>
  <si>
    <t>Strekning 2</t>
  </si>
  <si>
    <t>Strekning 3</t>
  </si>
  <si>
    <t>Strekning 4</t>
  </si>
  <si>
    <t>Tillegg tilhenger</t>
  </si>
  <si>
    <t>Tillegg Tromsø</t>
  </si>
  <si>
    <t>Reisestrekninger</t>
  </si>
  <si>
    <t>Reisemåte</t>
  </si>
  <si>
    <r>
      <t xml:space="preserve">Bruk av eget skyssmiddel </t>
    </r>
    <r>
      <rPr>
        <sz val="10"/>
        <rFont val="Arial"/>
        <family val="2"/>
      </rPr>
      <t>Her oppgis de reisestrekningene ovenfor der det er brukt eget skyssmiddel.</t>
    </r>
  </si>
  <si>
    <t>Kostgodtgjørelse dagsreise innland, ulegitimert</t>
  </si>
  <si>
    <t>Måltidstrekk</t>
  </si>
  <si>
    <t>Bruk av eget skyssmiddel</t>
  </si>
  <si>
    <t>Strekning 5</t>
  </si>
  <si>
    <t xml:space="preserve"> Tromsø</t>
  </si>
  <si>
    <t>Skogsbilovei</t>
  </si>
  <si>
    <t>Sats med till.</t>
  </si>
  <si>
    <t>Passasjerer</t>
  </si>
  <si>
    <t>Antall</t>
  </si>
  <si>
    <t>Kostgodtgjørelse, ulegitimert</t>
  </si>
  <si>
    <t>Utgifter betalt av arbeidsgiver</t>
  </si>
  <si>
    <t>Begrensninger i kontering</t>
  </si>
  <si>
    <t>Mer enn 12 timer</t>
  </si>
  <si>
    <t xml:space="preserve">Til sted   </t>
  </si>
  <si>
    <t>42 Dagreise innenlands</t>
  </si>
  <si>
    <r>
      <t>Reisenr</t>
    </r>
    <r>
      <rPr>
        <i/>
        <sz val="11"/>
        <rFont val="Arial"/>
        <family val="2"/>
      </rPr>
      <t xml:space="preserve"> ≈</t>
    </r>
  </si>
  <si>
    <t>DAGREISE INNENLANDS</t>
  </si>
  <si>
    <t>Fødselsnummer</t>
  </si>
  <si>
    <t>Reisenummeret fylles normalt ut av lønns- og personalkontoret.</t>
  </si>
  <si>
    <t>Fra kl./Til kl.</t>
  </si>
  <si>
    <r>
      <t xml:space="preserve">Dato skal oppgis på formen DD.MM.ÅÅ. Dato </t>
    </r>
    <r>
      <rPr>
        <u val="single"/>
        <sz val="11"/>
        <rFont val="Arial"/>
        <family val="2"/>
      </rPr>
      <t>må</t>
    </r>
    <r>
      <rPr>
        <sz val="11"/>
        <rFont val="Arial"/>
        <family val="2"/>
      </rPr>
      <t xml:space="preserve"> oppgis.</t>
    </r>
  </si>
  <si>
    <t>Reisen må være på mer enn 15 km for at det skal kunne gis kostgodgjørelse.</t>
  </si>
  <si>
    <t>Fradrag kost</t>
  </si>
  <si>
    <t>Dersom ett eller flere måltider er dekket etter regning eller påspandert, skal det foretas trekk i kostgodtgjørelsen.</t>
  </si>
  <si>
    <t>Overstyring av kontering på hele reisen</t>
  </si>
  <si>
    <t>TIL LØNNS- OG PERSONALKONTORET</t>
  </si>
  <si>
    <t>Ant. pass.</t>
  </si>
  <si>
    <r>
      <t xml:space="preserve">Overstyring av konteringen på hele reiseregningen </t>
    </r>
    <r>
      <rPr>
        <b/>
        <sz val="10"/>
        <rFont val="Symbol"/>
        <family val="1"/>
      </rPr>
      <t>»</t>
    </r>
  </si>
  <si>
    <t>Bruk av eget skyssmiddel per km.</t>
  </si>
  <si>
    <t>UTFYLLING AV DE ENKELTE FELT PÅ BLANKETTEN</t>
  </si>
  <si>
    <t>PERSONER SOM FYLLER BLANKETTEN UT PÅ PAPIR</t>
  </si>
  <si>
    <r>
      <t xml:space="preserve">Klokkeslettene for reisens start og slutt må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</si>
  <si>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</si>
  <si>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</si>
  <si>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Papirkvittering</t>
  </si>
  <si>
    <t xml:space="preserve">Det beløpet som vises på denne reiseregningsblanketten er ikke nødvendigvis lik det beløpet som vil bli utbetalt. Det kan bl.a. bli trukket skatt av noen av postene på regningen. Dette vil redusere utbetalingsbeløpet. </t>
  </si>
  <si>
    <t>SKATTETREKK</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</si>
  <si>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</si>
  <si>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</si>
  <si>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For alle andre typer utgifter, må det legges ved en kvittering. Dette gjelder også ikke-rutegående transportmidler som drosje og leiebil.</t>
  </si>
  <si>
    <r>
      <t xml:space="preserve"> · </t>
    </r>
    <r>
      <rPr>
        <sz val="11"/>
        <rFont val="Arial"/>
        <family val="0"/>
      </rPr>
      <t xml:space="preserve">Utgifter til rutegående transportmidler  med unntak av rutefly, 1. klasse tog og beste klasse på skip.              </t>
    </r>
  </si>
  <si>
    <t xml:space="preserve">Totalsum  </t>
  </si>
  <si>
    <t>Tromsø</t>
  </si>
  <si>
    <r>
      <t>Fradrag kost</t>
    </r>
    <r>
      <rPr>
        <sz val="10"/>
        <rFont val="Arial"/>
        <family val="2"/>
      </rPr>
      <t>, spesifiser for hvilke datoer det skal trekkes kostgodtgj.</t>
    </r>
  </si>
  <si>
    <t>StillingsID</t>
  </si>
  <si>
    <t>Eksterne må knyttes til en stilling, men denne stillingen behøver ikke å ha en stillingskode. Det er ikke nødvendig å opprette en ny stilling for hver ekstern person som skal registreres. Flere eksterne kan knyttes til den samme stillingen.</t>
  </si>
  <si>
    <t>Dette feltet fylles ut av lønns- og personalkontoret.</t>
  </si>
  <si>
    <r>
      <t xml:space="preserve">Merknader fra virksomheten </t>
    </r>
    <r>
      <rPr>
        <sz val="10"/>
        <rFont val="Arial"/>
        <family val="2"/>
      </rPr>
      <t>(Navn på passasjerer må oppgis her.)</t>
    </r>
    <r>
      <rPr>
        <b/>
        <sz val="10"/>
        <rFont val="Arial"/>
        <family val="2"/>
      </rPr>
      <t xml:space="preserve"> </t>
    </r>
    <r>
      <rPr>
        <b/>
        <sz val="10"/>
        <rFont val="Symbol"/>
        <family val="1"/>
      </rPr>
      <t xml:space="preserve">» </t>
    </r>
  </si>
  <si>
    <r>
      <t xml:space="preserve">Denne reiseregningen kan brukes til enkle innenlandsreiser der det ikke er for mange poster.  Dersom du ikke får plass til alt på denne regningen, må du bruke blankett </t>
    </r>
    <r>
      <rPr>
        <i/>
        <sz val="11"/>
        <rFont val="Arial"/>
        <family val="2"/>
      </rPr>
      <t>40 Reiseregning.</t>
    </r>
  </si>
  <si>
    <r>
      <t xml:space="preserve">På denne blanketten kan du ikke kontere enkelte reisestrekninger eller utgiftskvitteringer. Du kan overstyre standardkonteringen, men da gjelder dette for hele reisen. Dersom du skal overstyre konteringen på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</si>
  <si>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</si>
  <si>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</si>
  <si>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</si>
  <si>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Dette feltet beregnes for å gjøre det lettere for deg å oppgi riktig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</si>
  <si>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timer, har du sannsynligvis oppgitt et av klokkeslettene på feil måte.</t>
  </si>
  <si>
    <r>
      <t>Hvis du fyller ut blanketten på papir, behøver du ikke å skrive inn antall timer her, men du må beregne antallet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</si>
  <si>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de stedene du reiser til.</t>
    </r>
  </si>
  <si>
    <r>
      <t xml:space="preserve">Du </t>
    </r>
    <r>
      <rPr>
        <u val="single"/>
        <sz val="11"/>
        <rFont val="Arial"/>
        <family val="2"/>
      </rPr>
      <t>må</t>
    </r>
    <r>
      <rPr>
        <sz val="11"/>
        <rFont val="Arial"/>
        <family val="2"/>
      </rPr>
      <t xml:space="preserve"> oppgi hvorfor du foretar denne reisen.</t>
    </r>
  </si>
  <si>
    <r>
      <t xml:space="preserve">Du kan oppgi inntil fem forskjellige reisestrekninger i denne blanketten. Dersom du har flere strekninger enn dette på en reise, må du bruke blankett </t>
    </r>
    <r>
      <rPr>
        <i/>
        <sz val="11"/>
        <rFont val="Arial"/>
        <family val="2"/>
      </rPr>
      <t>40 Reiseregning</t>
    </r>
    <r>
      <rPr>
        <sz val="11"/>
        <rFont val="Arial"/>
        <family val="2"/>
      </rPr>
      <t>.</t>
    </r>
  </si>
  <si>
    <t>Har du kjørt med passasjerer, kjørt på skogsbilvei- eller anleggsvei eller med tilhenger deler av en strekning, må du dele denne strekningen opp i to strekninger. Har du kjørt egen bil hjemmefra til arbeidsstedet før reisen starter eller vært innom arbeidsstedet i forbindelse med hjemreisen, må du også spesifisere reise mellom hjem og arbeid på egne linjer.</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</si>
  <si>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</si>
  <si>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deg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</si>
  <si>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</si>
  <si>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Her må du oppgi antall timer.</t>
  </si>
  <si>
    <t>Dersom forholdene tilsier det, kan du også få dekket reiser på inntil 5 timer. Beløpet må i tilfellet dokumenteres under utgiftskvitteringer. Det må oppgis en begrunnelse i merknadsfeltet.</t>
  </si>
  <si>
    <t xml:space="preserve">Her oppgis andre utgifter som du har krav på å få dekket. </t>
  </si>
  <si>
    <t>I dette feltet krysser du av for om du har lagt ved en papirkvittering eller ikke. Det er ikke nødvendig med kvittering for:</t>
  </si>
  <si>
    <r>
      <t xml:space="preserve"> · </t>
    </r>
    <r>
      <rPr>
        <sz val="11"/>
        <rFont val="Arial"/>
        <family val="2"/>
      </rPr>
      <t>Parkometerutgifter.</t>
    </r>
  </si>
  <si>
    <r>
      <t xml:space="preserve"> </t>
    </r>
    <r>
      <rPr>
        <sz val="11"/>
        <rFont val="Symbol"/>
        <family val="1"/>
      </rPr>
      <t>·</t>
    </r>
    <r>
      <rPr>
        <sz val="11"/>
        <rFont val="Arial"/>
        <family val="2"/>
      </rPr>
      <t xml:space="preserve">  Utgifter til nødvendig oppbevaring av bagasje.</t>
    </r>
  </si>
  <si>
    <r>
      <t xml:space="preserve"> · </t>
    </r>
    <r>
      <rPr>
        <sz val="11"/>
        <rFont val="Arial"/>
        <family val="2"/>
      </rPr>
      <t>Bom-, bro- og tunnelutgifter ved dekning av avgifter for enkeltpasseringer.</t>
    </r>
  </si>
  <si>
    <r>
      <rPr>
        <sz val="11"/>
        <rFont val="Symbol"/>
        <family val="1"/>
      </rPr>
      <t xml:space="preserve"> ·</t>
    </r>
    <r>
      <rPr>
        <sz val="11"/>
        <rFont val="Arial"/>
        <family val="2"/>
      </rPr>
      <t xml:space="preserve"> Piggdekkavgift i form av dagsoblat eller ved enkeltpasseringer.</t>
    </r>
  </si>
  <si>
    <r>
      <t xml:space="preserve">Du kan kan finne alle registrerte reiser ved hjelp av rapporten som finnes i brukermenyen under </t>
    </r>
    <r>
      <rPr>
        <i/>
        <sz val="11"/>
        <rFont val="Arial"/>
        <family val="2"/>
      </rPr>
      <t>Reiseadministrasjon/Rapporter/S_AHR_61016401 - Reiseoversikt</t>
    </r>
    <r>
      <rPr>
        <sz val="11"/>
        <rFont val="Arial"/>
        <family val="2"/>
      </rPr>
      <t>.</t>
    </r>
    <r>
      <rPr>
        <sz val="11"/>
        <rFont val="Arial"/>
        <family val="0"/>
      </rPr>
      <t xml:space="preserve"> Velg variant CUS&amp;OPAL01. Dersom det er mange reiser, kan det lønne seg å begrense antallet reiser ved å oppgi Ansattnummer i mappekortet Personaldata eller Start- og sluttdato for reisen i mappekortet Rammedata. Da vil det gå fortere å få frem resultatet.</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</si>
  <si>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</si>
  <si>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</si>
  <si>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</si>
  <si>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t>Eksterne som ikke er registrert i lønnssystemet fra før</t>
  </si>
  <si>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</si>
  <si>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</si>
  <si>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LØNNSSYSTEMET FRA FØR</t>
  </si>
  <si>
    <t xml:space="preserve">Dersom regningsutstederen har tatt ut et reiseforskudd, må du oppgi reisenummeret på forskuddet. Reisenummeret tildeles i det reiseforskuddet registreres i lønnssystemet. </t>
  </si>
  <si>
    <t xml:space="preserve">For reiser der det ikke tas ut reiseforskudd, tildeles reisenummeret i det reiseregningen registreres i lønnssystemet. Det anbefales at du setter reisenummeret på reiseregningen før denne arkiveres. </t>
  </si>
  <si>
    <t>Dersom du ikke bryr deg om å få vite hvilket beløp du vil få utbetalt, klarer det seg at du oppgir antall. Når reiseregningen registreres inn i lønnssystemet, vil systemet finne riktig sats og beregne refusjonsbeløpet.</t>
  </si>
  <si>
    <t>Dokumenttype</t>
  </si>
  <si>
    <t>Passnummer</t>
  </si>
  <si>
    <t>Social security number</t>
  </si>
  <si>
    <t>Tax identification number</t>
  </si>
  <si>
    <t>VAT identification number</t>
  </si>
  <si>
    <t>Nummer</t>
  </si>
  <si>
    <t>Land</t>
  </si>
  <si>
    <t>Dokumenttype, nummer og land</t>
  </si>
  <si>
    <t>Personer uten norsk fødselsnummer/D-nummer må angi en internasjonal identifikator som for eksempel passnummer.</t>
  </si>
  <si>
    <t>Motorsykkel over 125 ccm</t>
  </si>
  <si>
    <t>Moped, motorsykkel opp tom 125 ccm og andre motoriserte fremkostmidler</t>
  </si>
  <si>
    <t>Snøscooter og ATV</t>
  </si>
  <si>
    <t>Tillegg skogs- og anleggsveier</t>
  </si>
  <si>
    <t>Tillegg pr. km pr. arbeidstaker</t>
  </si>
  <si>
    <t>Fradrag frokost 6-12 timer</t>
  </si>
  <si>
    <t>Fradrag frokost mer enn 12 timer</t>
  </si>
  <si>
    <t>6-12 timer</t>
  </si>
  <si>
    <t>Fradrag lunsj 6-12 timer</t>
  </si>
  <si>
    <t>Fradrag lunsj mer enn 12 timer</t>
  </si>
  <si>
    <t>Fradrag middag 6-12 timer</t>
  </si>
  <si>
    <t>Fradrag middag mer enn 12 timer</t>
  </si>
  <si>
    <t>Motorsykkel hjem-arbeid</t>
  </si>
  <si>
    <t>Båt med motor</t>
  </si>
  <si>
    <t>Bil hjem-arbeid 0-10 000 km</t>
  </si>
  <si>
    <t>Bil mer enn 10 000 km</t>
  </si>
  <si>
    <t>Bil hjem-arbeid mer enn 10 000 km</t>
  </si>
  <si>
    <t>Pendler inntil 50 000 km</t>
  </si>
  <si>
    <t>Pendler over 50 000 km</t>
  </si>
  <si>
    <t>Bil 0-10 000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</si>
  <si>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</si>
  <si>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</si>
  <si>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Endret 01.01.19</t>
  </si>
  <si>
    <t>Disse satsene er resultatet av forhandlinger mellom Kommunal- og moderniseringsdepartementet (KMD) og hovedsammenslutningene. De gjelder fra 1. januar 2019.</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</si>
</sst>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dd\.mm\.yy;@"/>
    <numFmt numFmtId="173" formatCode="[$-814]d\.\ mmmm\ yyyy"/>
    <numFmt numFmtId="174" formatCode="h:mm:ss;@"/>
    <numFmt numFmtId="175" formatCode="hh:mm:ss;@"/>
    <numFmt numFmtId="176" formatCode="0.0"/>
    <numFmt numFmtId="177" formatCode="[$-414]d\.\ mmmm\ yyyy"/>
    <numFmt numFmtId="178" formatCode="dd/mm/yy;@"/>
    <numFmt numFmtId="179" formatCode="hh:mm;@"/>
    <numFmt numFmtId="180" formatCode="0.0000"/>
    <numFmt numFmtId="181" formatCode="hh\.mm\.ss;@"/>
    <numFmt numFmtId="182" formatCode="&quot;Ja&quot;;&quot;Ja&quot;;&quot;Nei&quot;"/>
    <numFmt numFmtId="183" formatCode="&quot;Sann&quot;;&quot;Sann&quot;;&quot;Usann&quot;"/>
    <numFmt numFmtId="184" formatCode="&quot;På&quot;;&quot;På&quot;;&quot;Av&quot;"/>
    <numFmt numFmtId="185" formatCode="[$€-2]\ ###,000_);[Red]\([$€-2]\ ###,000\)"/>
  </numFmts>
  <fonts count="55">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sz val="11"/>
      <color indexed="9"/>
      <name val="Arial"/>
      <family val="2"/>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color indexed="63"/>
      </left>
      <right style="double"/>
      <top>
        <color indexed="63"/>
      </top>
      <bottom style="double"/>
    </border>
    <border>
      <left style="thin"/>
      <right style="thin"/>
      <top>
        <color indexed="63"/>
      </top>
      <bottom style="double"/>
    </border>
    <border>
      <left style="thin"/>
      <right style="double"/>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171" fontId="1"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69" fontId="1"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cellStyleXfs>
  <cellXfs count="253">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14" fillId="0" borderId="0" xfId="0" applyFont="1" applyAlignment="1">
      <alignment/>
    </xf>
    <xf numFmtId="4" fontId="14" fillId="0" borderId="0" xfId="0" applyNumberFormat="1" applyFont="1" applyAlignment="1">
      <alignment/>
    </xf>
    <xf numFmtId="0" fontId="0" fillId="0" borderId="0" xfId="0" applyBorder="1" applyAlignment="1">
      <alignment/>
    </xf>
    <xf numFmtId="4" fontId="0" fillId="0" borderId="0" xfId="0" applyNumberFormat="1" applyBorder="1" applyAlignment="1">
      <alignment/>
    </xf>
    <xf numFmtId="0" fontId="0" fillId="0" borderId="0" xfId="0" applyFont="1" applyAlignment="1">
      <alignment/>
    </xf>
    <xf numFmtId="2" fontId="14" fillId="0" borderId="0" xfId="0" applyNumberFormat="1" applyFont="1" applyAlignment="1">
      <alignment/>
    </xf>
    <xf numFmtId="2" fontId="0" fillId="0" borderId="0" xfId="0" applyNumberFormat="1" applyFont="1" applyAlignment="1">
      <alignment/>
    </xf>
    <xf numFmtId="0" fontId="0" fillId="0" borderId="11"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8" fillId="33" borderId="16" xfId="0" applyFont="1" applyFill="1" applyBorder="1" applyAlignment="1" applyProtection="1">
      <alignment horizontal="left" vertical="center" wrapText="1"/>
      <protection/>
    </xf>
    <xf numFmtId="0" fontId="18" fillId="33" borderId="17" xfId="0" applyFont="1" applyFill="1" applyBorder="1" applyAlignment="1" applyProtection="1">
      <alignment horizontal="left" vertical="center" wrapText="1"/>
      <protection/>
    </xf>
    <xf numFmtId="0" fontId="19" fillId="0" borderId="18" xfId="0"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4" fontId="0" fillId="0" borderId="20" xfId="0" applyNumberFormat="1" applyBorder="1" applyAlignment="1" applyProtection="1">
      <alignment horizontal="center"/>
      <protection/>
    </xf>
    <xf numFmtId="4" fontId="0" fillId="0" borderId="14" xfId="0" applyNumberFormat="1" applyBorder="1" applyAlignment="1" applyProtection="1">
      <alignment horizontal="right"/>
      <protection/>
    </xf>
    <xf numFmtId="4" fontId="0" fillId="0" borderId="19" xfId="0" applyNumberFormat="1" applyBorder="1" applyAlignment="1" applyProtection="1">
      <alignment horizontal="right"/>
      <protection/>
    </xf>
    <xf numFmtId="4" fontId="0" fillId="0" borderId="15" xfId="0" applyNumberFormat="1" applyBorder="1" applyAlignment="1" applyProtection="1">
      <alignment horizontal="right"/>
      <protection/>
    </xf>
    <xf numFmtId="49" fontId="0" fillId="34" borderId="21" xfId="0" applyNumberFormat="1" applyFont="1" applyFill="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21" xfId="0" applyNumberFormat="1" applyBorder="1" applyAlignment="1" applyProtection="1">
      <alignment horizontal="center"/>
      <protection locked="0"/>
    </xf>
    <xf numFmtId="0" fontId="1" fillId="33" borderId="14" xfId="0" applyFont="1" applyFill="1" applyBorder="1" applyAlignment="1">
      <alignment horizontal="center"/>
    </xf>
    <xf numFmtId="0" fontId="1" fillId="33" borderId="19" xfId="0" applyFont="1" applyFill="1" applyBorder="1" applyAlignment="1">
      <alignment horizontal="center"/>
    </xf>
    <xf numFmtId="0" fontId="1" fillId="33" borderId="15" xfId="0" applyFont="1" applyFill="1" applyBorder="1" applyAlignment="1">
      <alignment horizontal="center"/>
    </xf>
    <xf numFmtId="49" fontId="0" fillId="0" borderId="22"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1" fillId="33" borderId="22" xfId="0" applyNumberFormat="1" applyFont="1" applyFill="1" applyBorder="1" applyAlignment="1" applyProtection="1">
      <alignment/>
      <protection/>
    </xf>
    <xf numFmtId="49" fontId="0" fillId="0" borderId="10" xfId="0" applyNumberFormat="1" applyBorder="1" applyAlignment="1">
      <alignment/>
    </xf>
    <xf numFmtId="49" fontId="0" fillId="0" borderId="23" xfId="0" applyNumberFormat="1" applyBorder="1" applyAlignment="1">
      <alignment/>
    </xf>
    <xf numFmtId="49" fontId="0" fillId="0" borderId="22" xfId="0" applyNumberFormat="1" applyBorder="1" applyAlignment="1" applyProtection="1">
      <alignment horizontal="center"/>
      <protection locked="0"/>
    </xf>
    <xf numFmtId="49" fontId="0" fillId="0" borderId="10" xfId="0" applyNumberFormat="1" applyBorder="1" applyAlignment="1" applyProtection="1">
      <alignment/>
      <protection locked="0"/>
    </xf>
    <xf numFmtId="49" fontId="0" fillId="0" borderId="23" xfId="0" applyNumberFormat="1" applyBorder="1" applyAlignment="1" applyProtection="1">
      <alignment/>
      <protection locked="0"/>
    </xf>
    <xf numFmtId="49" fontId="1" fillId="33" borderId="21" xfId="0" applyNumberFormat="1" applyFont="1" applyFill="1" applyBorder="1" applyAlignment="1" applyProtection="1">
      <alignment/>
      <protection/>
    </xf>
    <xf numFmtId="49" fontId="0" fillId="33" borderId="21" xfId="0" applyNumberFormat="1" applyFill="1" applyBorder="1" applyAlignment="1" applyProtection="1">
      <alignment/>
      <protection/>
    </xf>
    <xf numFmtId="49" fontId="1"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 fontId="0" fillId="0" borderId="21" xfId="0" applyNumberFormat="1" applyBorder="1" applyAlignment="1" applyProtection="1">
      <alignment horizontal="right"/>
      <protection locked="0"/>
    </xf>
    <xf numFmtId="172" fontId="0" fillId="0" borderId="11" xfId="0" applyNumberFormat="1" applyFont="1" applyBorder="1" applyAlignment="1" applyProtection="1">
      <alignment horizontal="center"/>
      <protection locked="0"/>
    </xf>
    <xf numFmtId="172" fontId="0" fillId="0" borderId="12" xfId="0" applyNumberFormat="1" applyFont="1" applyBorder="1" applyAlignment="1" applyProtection="1">
      <alignment horizontal="center"/>
      <protection locked="0"/>
    </xf>
    <xf numFmtId="172" fontId="0" fillId="0" borderId="13" xfId="0" applyNumberFormat="1" applyFont="1" applyBorder="1" applyAlignment="1" applyProtection="1">
      <alignment horizontal="center"/>
      <protection locked="0"/>
    </xf>
    <xf numFmtId="0" fontId="1" fillId="33" borderId="22" xfId="0" applyFont="1" applyFill="1" applyBorder="1" applyAlignment="1">
      <alignment/>
    </xf>
    <xf numFmtId="0" fontId="1" fillId="33" borderId="10" xfId="0" applyFont="1" applyFill="1" applyBorder="1" applyAlignment="1">
      <alignment/>
    </xf>
    <xf numFmtId="0" fontId="1" fillId="33" borderId="23" xfId="0" applyFont="1" applyFill="1" applyBorder="1" applyAlignment="1">
      <alignment/>
    </xf>
    <xf numFmtId="0" fontId="0" fillId="0" borderId="21" xfId="0" applyNumberFormat="1" applyBorder="1" applyAlignment="1" applyProtection="1">
      <alignment horizontal="left"/>
      <protection locked="0"/>
    </xf>
    <xf numFmtId="0" fontId="4" fillId="33" borderId="20" xfId="0" applyFont="1" applyFill="1" applyBorder="1" applyAlignment="1">
      <alignment/>
    </xf>
    <xf numFmtId="0" fontId="0" fillId="33" borderId="20" xfId="0" applyFill="1" applyBorder="1" applyAlignment="1">
      <alignment/>
    </xf>
    <xf numFmtId="0" fontId="0" fillId="0" borderId="20" xfId="0" applyBorder="1" applyAlignment="1">
      <alignment/>
    </xf>
    <xf numFmtId="0" fontId="1" fillId="33" borderId="21" xfId="0" applyFont="1" applyFill="1" applyBorder="1" applyAlignment="1">
      <alignment horizontal="center"/>
    </xf>
    <xf numFmtId="0" fontId="4" fillId="33" borderId="24" xfId="0" applyFont="1" applyFill="1" applyBorder="1" applyAlignment="1">
      <alignment/>
    </xf>
    <xf numFmtId="0" fontId="1" fillId="34" borderId="21" xfId="0" applyFont="1" applyFill="1" applyBorder="1" applyAlignment="1">
      <alignment horizontal="center"/>
    </xf>
    <xf numFmtId="49" fontId="0" fillId="0" borderId="11"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49" fontId="0" fillId="34" borderId="21" xfId="0" applyNumberFormat="1" applyFill="1" applyBorder="1" applyAlignment="1" applyProtection="1">
      <alignment horizontal="center"/>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vertical="top" wrapText="1"/>
      <protection locked="0"/>
    </xf>
    <xf numFmtId="0" fontId="0" fillId="0" borderId="2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vertical="top" wrapText="1"/>
      <protection locked="0"/>
    </xf>
    <xf numFmtId="49" fontId="0" fillId="0" borderId="11" xfId="0" applyNumberFormat="1" applyFont="1" applyBorder="1" applyAlignment="1" applyProtection="1">
      <alignment horizontal="center"/>
      <protection locked="0"/>
    </xf>
    <xf numFmtId="0" fontId="1" fillId="33" borderId="11"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4" fillId="33" borderId="20" xfId="0" applyFont="1" applyFill="1" applyBorder="1" applyAlignment="1" applyProtection="1">
      <alignment horizontal="left"/>
      <protection/>
    </xf>
    <xf numFmtId="0" fontId="4" fillId="33" borderId="20" xfId="0" applyFont="1" applyFill="1" applyBorder="1" applyAlignment="1">
      <alignment horizontal="left"/>
    </xf>
    <xf numFmtId="0" fontId="1" fillId="33" borderId="20" xfId="0" applyFont="1" applyFill="1" applyBorder="1" applyAlignment="1">
      <alignment horizontal="right"/>
    </xf>
    <xf numFmtId="0" fontId="0" fillId="0" borderId="11" xfId="0" applyBorder="1" applyAlignment="1" applyProtection="1">
      <alignment/>
      <protection locked="0"/>
    </xf>
    <xf numFmtId="0" fontId="0" fillId="0" borderId="12" xfId="0" applyBorder="1" applyAlignment="1" applyProtection="1">
      <alignment/>
      <protection locked="0"/>
    </xf>
    <xf numFmtId="49" fontId="0" fillId="0" borderId="21" xfId="0" applyNumberFormat="1" applyBorder="1" applyAlignment="1" applyProtection="1">
      <alignment horizontal="left"/>
      <protection locked="0"/>
    </xf>
    <xf numFmtId="0" fontId="0" fillId="0" borderId="21" xfId="0" applyBorder="1" applyAlignment="1" applyProtection="1">
      <alignmen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4" fontId="0" fillId="0" borderId="21" xfId="0" applyNumberFormat="1" applyBorder="1" applyAlignment="1" applyProtection="1">
      <alignment horizontal="center"/>
      <protection/>
    </xf>
    <xf numFmtId="4" fontId="0" fillId="0" borderId="21" xfId="0" applyNumberFormat="1" applyBorder="1" applyAlignment="1" applyProtection="1">
      <alignment horizontal="right"/>
      <protection/>
    </xf>
    <xf numFmtId="0" fontId="1" fillId="33" borderId="20" xfId="0" applyFont="1" applyFill="1" applyBorder="1" applyAlignment="1">
      <alignment horizontal="center"/>
    </xf>
    <xf numFmtId="1" fontId="0" fillId="0" borderId="21" xfId="0" applyNumberFormat="1" applyBorder="1" applyAlignment="1">
      <alignment horizontal="center"/>
    </xf>
    <xf numFmtId="0" fontId="4" fillId="33" borderId="30" xfId="0" applyFont="1" applyFill="1" applyBorder="1" applyAlignment="1">
      <alignment/>
    </xf>
    <xf numFmtId="0" fontId="4" fillId="33" borderId="31" xfId="0" applyFont="1" applyFill="1" applyBorder="1" applyAlignment="1">
      <alignment/>
    </xf>
    <xf numFmtId="0" fontId="1" fillId="0" borderId="32" xfId="0" applyFont="1" applyBorder="1" applyAlignment="1">
      <alignment/>
    </xf>
    <xf numFmtId="0" fontId="0" fillId="0" borderId="21" xfId="0" applyBorder="1" applyAlignment="1" applyProtection="1">
      <alignment horizontal="center"/>
      <protection locked="0"/>
    </xf>
    <xf numFmtId="0" fontId="0" fillId="33" borderId="21" xfId="0" applyFill="1" applyBorder="1" applyAlignment="1">
      <alignment/>
    </xf>
    <xf numFmtId="0" fontId="0" fillId="0" borderId="21" xfId="0" applyBorder="1" applyAlignment="1">
      <alignment/>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33" xfId="0" applyBorder="1" applyAlignment="1" applyProtection="1">
      <alignment/>
      <protection locked="0"/>
    </xf>
    <xf numFmtId="0" fontId="1" fillId="33" borderId="21" xfId="0" applyFont="1" applyFill="1" applyBorder="1" applyAlignment="1">
      <alignment horizontal="center"/>
    </xf>
    <xf numFmtId="0" fontId="0" fillId="33" borderId="21" xfId="0" applyFill="1" applyBorder="1" applyAlignment="1">
      <alignment horizontal="center"/>
    </xf>
    <xf numFmtId="4" fontId="0" fillId="0" borderId="21" xfId="0" applyNumberFormat="1" applyBorder="1" applyAlignment="1">
      <alignment/>
    </xf>
    <xf numFmtId="179" fontId="0" fillId="0" borderId="21" xfId="0" applyNumberFormat="1" applyFill="1" applyBorder="1" applyAlignment="1" applyProtection="1">
      <alignment horizontal="center"/>
      <protection locked="0"/>
    </xf>
    <xf numFmtId="179" fontId="0" fillId="0" borderId="21" xfId="0" applyNumberFormat="1" applyBorder="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2" fontId="2" fillId="0" borderId="0" xfId="0" applyNumberFormat="1" applyFont="1" applyAlignment="1">
      <alignment vertical="center" wrapText="1"/>
    </xf>
    <xf numFmtId="2" fontId="0" fillId="0" borderId="0" xfId="0" applyNumberFormat="1" applyAlignment="1">
      <alignment wrapText="1"/>
    </xf>
    <xf numFmtId="2" fontId="0" fillId="0" borderId="19" xfId="0" applyNumberFormat="1" applyBorder="1" applyAlignment="1">
      <alignment wrapText="1"/>
    </xf>
    <xf numFmtId="2" fontId="0" fillId="0" borderId="0" xfId="0" applyNumberFormat="1" applyBorder="1" applyAlignment="1">
      <alignment wrapText="1"/>
    </xf>
    <xf numFmtId="0" fontId="11" fillId="34" borderId="21" xfId="0" applyFont="1" applyFill="1" applyBorder="1" applyAlignment="1" applyProtection="1">
      <alignment/>
      <protection/>
    </xf>
    <xf numFmtId="1" fontId="0" fillId="0" borderId="11" xfId="0" applyNumberFormat="1" applyFont="1" applyBorder="1" applyAlignment="1" applyProtection="1">
      <alignment horizontal="center"/>
      <protection locked="0"/>
    </xf>
    <xf numFmtId="1" fontId="0" fillId="0" borderId="12"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0" fontId="6" fillId="0" borderId="17" xfId="0" applyFont="1" applyBorder="1" applyAlignment="1">
      <alignment horizontal="right"/>
    </xf>
    <xf numFmtId="0" fontId="1" fillId="0" borderId="17" xfId="0" applyFont="1" applyBorder="1" applyAlignment="1">
      <alignment horizontal="right"/>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0" borderId="21" xfId="0" applyBorder="1" applyAlignment="1" applyProtection="1">
      <alignment horizontal="center"/>
      <protection/>
    </xf>
    <xf numFmtId="0" fontId="0" fillId="0" borderId="32" xfId="0" applyBorder="1" applyAlignment="1">
      <alignment/>
    </xf>
    <xf numFmtId="2" fontId="0" fillId="0" borderId="21" xfId="0" applyNumberFormat="1" applyBorder="1" applyAlignment="1">
      <alignment horizontal="center"/>
    </xf>
    <xf numFmtId="0" fontId="1" fillId="33" borderId="12" xfId="0" applyFont="1" applyFill="1" applyBorder="1" applyAlignment="1">
      <alignment/>
    </xf>
    <xf numFmtId="0" fontId="0" fillId="0" borderId="12" xfId="0" applyBorder="1" applyAlignment="1">
      <alignment/>
    </xf>
    <xf numFmtId="0" fontId="1" fillId="33" borderId="21" xfId="0" applyFont="1" applyFill="1" applyBorder="1" applyAlignment="1">
      <alignment horizontal="right"/>
    </xf>
    <xf numFmtId="179" fontId="0" fillId="0" borderId="11" xfId="0" applyNumberFormat="1" applyBorder="1" applyAlignment="1" applyProtection="1">
      <alignment horizontal="center"/>
      <protection locked="0"/>
    </xf>
    <xf numFmtId="179" fontId="0" fillId="0" borderId="12" xfId="0" applyNumberFormat="1" applyBorder="1" applyAlignment="1" applyProtection="1">
      <alignment horizontal="center"/>
      <protection locked="0"/>
    </xf>
    <xf numFmtId="179" fontId="0" fillId="0" borderId="13" xfId="0" applyNumberFormat="1" applyBorder="1" applyAlignment="1" applyProtection="1">
      <alignment horizontal="center"/>
      <protection locked="0"/>
    </xf>
    <xf numFmtId="176" fontId="0" fillId="0" borderId="11" xfId="0" applyNumberFormat="1" applyBorder="1" applyAlignment="1" applyProtection="1">
      <alignment horizontal="center"/>
      <protection locked="0"/>
    </xf>
    <xf numFmtId="176" fontId="0" fillId="0" borderId="12" xfId="0" applyNumberFormat="1" applyBorder="1" applyAlignment="1" applyProtection="1">
      <alignment horizontal="center"/>
      <protection locked="0"/>
    </xf>
    <xf numFmtId="176" fontId="0" fillId="0" borderId="13" xfId="0" applyNumberFormat="1" applyBorder="1" applyAlignment="1" applyProtection="1">
      <alignment horizontal="center"/>
      <protection locked="0"/>
    </xf>
    <xf numFmtId="4" fontId="0" fillId="0" borderId="0" xfId="0" applyNumberFormat="1" applyFont="1" applyAlignment="1">
      <alignment/>
    </xf>
    <xf numFmtId="0" fontId="0" fillId="0" borderId="0" xfId="0" applyFont="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0" borderId="17" xfId="0" applyBorder="1" applyAlignment="1">
      <alignment/>
    </xf>
    <xf numFmtId="0" fontId="0" fillId="0" borderId="18" xfId="0" applyBorder="1" applyAlignment="1">
      <alignment/>
    </xf>
    <xf numFmtId="1" fontId="0" fillId="0" borderId="33" xfId="0" applyNumberFormat="1" applyBorder="1" applyAlignment="1">
      <alignment horizontal="center"/>
    </xf>
    <xf numFmtId="0" fontId="1" fillId="33" borderId="22" xfId="0" applyFont="1" applyFill="1" applyBorder="1" applyAlignment="1" applyProtection="1">
      <alignment horizontal="right"/>
      <protection/>
    </xf>
    <xf numFmtId="0" fontId="1" fillId="33" borderId="10" xfId="0" applyFont="1" applyFill="1" applyBorder="1" applyAlignment="1" applyProtection="1">
      <alignment horizontal="right"/>
      <protection/>
    </xf>
    <xf numFmtId="0" fontId="1" fillId="33" borderId="23" xfId="0" applyFont="1" applyFill="1" applyBorder="1" applyAlignment="1" applyProtection="1">
      <alignment horizontal="right"/>
      <protection/>
    </xf>
    <xf numFmtId="0" fontId="4" fillId="34" borderId="14" xfId="0" applyFont="1" applyFill="1" applyBorder="1" applyAlignment="1">
      <alignment/>
    </xf>
    <xf numFmtId="0" fontId="4" fillId="34" borderId="19" xfId="0" applyFont="1" applyFill="1" applyBorder="1" applyAlignment="1">
      <alignment/>
    </xf>
    <xf numFmtId="0" fontId="1" fillId="34" borderId="15" xfId="0" applyFont="1" applyFill="1" applyBorder="1" applyAlignment="1">
      <alignment/>
    </xf>
    <xf numFmtId="0" fontId="0" fillId="0" borderId="33" xfId="0" applyBorder="1" applyAlignment="1" applyProtection="1">
      <alignment horizontal="center"/>
      <protection locked="0"/>
    </xf>
    <xf numFmtId="0" fontId="1" fillId="34" borderId="21" xfId="0" applyFont="1" applyFill="1" applyBorder="1" applyAlignment="1">
      <alignment/>
    </xf>
    <xf numFmtId="0" fontId="1" fillId="33" borderId="27" xfId="0" applyFont="1" applyFill="1" applyBorder="1" applyAlignment="1">
      <alignment horizontal="right"/>
    </xf>
    <xf numFmtId="0" fontId="1" fillId="33" borderId="28" xfId="0" applyFont="1" applyFill="1" applyBorder="1" applyAlignment="1">
      <alignment horizontal="right"/>
    </xf>
    <xf numFmtId="0" fontId="1" fillId="0" borderId="28" xfId="0" applyFont="1" applyBorder="1" applyAlignment="1">
      <alignment/>
    </xf>
    <xf numFmtId="0" fontId="1" fillId="0" borderId="34" xfId="0" applyFont="1" applyBorder="1" applyAlignment="1">
      <alignment/>
    </xf>
    <xf numFmtId="4" fontId="0" fillId="0" borderId="33" xfId="0" applyNumberFormat="1" applyBorder="1" applyAlignment="1" applyProtection="1">
      <alignment horizontal="right"/>
      <protection locked="0"/>
    </xf>
    <xf numFmtId="4" fontId="0" fillId="35" borderId="29" xfId="0" applyNumberFormat="1" applyFill="1" applyBorder="1" applyAlignment="1" applyProtection="1">
      <alignment horizontal="right"/>
      <protection/>
    </xf>
    <xf numFmtId="4" fontId="0" fillId="35" borderId="35" xfId="0" applyNumberFormat="1" applyFill="1" applyBorder="1" applyAlignment="1" applyProtection="1">
      <alignment horizontal="right"/>
      <protection/>
    </xf>
    <xf numFmtId="4" fontId="0" fillId="35" borderId="36" xfId="0" applyNumberFormat="1" applyFill="1" applyBorder="1" applyAlignment="1" applyProtection="1">
      <alignment horizontal="right"/>
      <protection/>
    </xf>
    <xf numFmtId="0" fontId="0" fillId="34" borderId="11" xfId="0"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49" fontId="0" fillId="34" borderId="33" xfId="0" applyNumberFormat="1" applyFont="1" applyFill="1" applyBorder="1" applyAlignment="1" applyProtection="1">
      <alignment horizontal="center"/>
      <protection locked="0"/>
    </xf>
    <xf numFmtId="4" fontId="0" fillId="0" borderId="22" xfId="0" applyNumberFormat="1" applyBorder="1" applyAlignment="1" applyProtection="1">
      <alignment horizontal="right"/>
      <protection/>
    </xf>
    <xf numFmtId="4" fontId="0" fillId="0" borderId="10" xfId="0" applyNumberFormat="1" applyBorder="1" applyAlignment="1" applyProtection="1">
      <alignment horizontal="right"/>
      <protection/>
    </xf>
    <xf numFmtId="4" fontId="0" fillId="0" borderId="23" xfId="0" applyNumberFormat="1" applyBorder="1" applyAlignment="1" applyProtection="1">
      <alignment horizontal="right"/>
      <protection/>
    </xf>
    <xf numFmtId="1" fontId="0" fillId="0" borderId="22" xfId="0" applyNumberFormat="1" applyBorder="1" applyAlignment="1" applyProtection="1">
      <alignment horizontal="left"/>
      <protection locked="0"/>
    </xf>
    <xf numFmtId="1"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Border="1" applyAlignment="1" applyProtection="1">
      <alignment horizontal="left"/>
      <protection locked="0"/>
    </xf>
    <xf numFmtId="0" fontId="0" fillId="0" borderId="1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9" xfId="0" applyBorder="1" applyAlignment="1" applyProtection="1">
      <alignment vertical="top" wrapText="1"/>
      <protection locked="0"/>
    </xf>
    <xf numFmtId="49" fontId="0" fillId="34" borderId="33" xfId="0" applyNumberFormat="1" applyFill="1" applyBorder="1" applyAlignment="1" applyProtection="1">
      <alignment horizontal="center"/>
      <protection locked="0"/>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0" borderId="21" xfId="0" applyFont="1" applyBorder="1" applyAlignment="1" applyProtection="1">
      <alignment horizontal="left"/>
      <protection locked="0"/>
    </xf>
    <xf numFmtId="0" fontId="1" fillId="33" borderId="21" xfId="0" applyFont="1" applyFill="1" applyBorder="1" applyAlignment="1">
      <alignment/>
    </xf>
    <xf numFmtId="49" fontId="0" fillId="0" borderId="21" xfId="0" applyNumberFormat="1" applyFont="1" applyBorder="1" applyAlignment="1" applyProtection="1">
      <alignment/>
      <protection locked="0"/>
    </xf>
    <xf numFmtId="0" fontId="1" fillId="33" borderId="21" xfId="0" applyFont="1" applyFill="1" applyBorder="1" applyAlignment="1" applyProtection="1">
      <alignment horizontal="left"/>
      <protection/>
    </xf>
    <xf numFmtId="0" fontId="0" fillId="33" borderId="21" xfId="0" applyFill="1" applyBorder="1" applyAlignment="1" applyProtection="1">
      <alignment horizontal="left"/>
      <protection/>
    </xf>
    <xf numFmtId="0" fontId="0" fillId="0" borderId="0" xfId="0" applyFont="1" applyFill="1" applyBorder="1" applyAlignment="1">
      <alignment/>
    </xf>
    <xf numFmtId="1" fontId="0" fillId="0" borderId="11" xfId="0" applyNumberFormat="1" applyBorder="1" applyAlignment="1" applyProtection="1">
      <alignment horizontal="left"/>
      <protection locked="0"/>
    </xf>
    <xf numFmtId="1" fontId="0" fillId="0" borderId="12" xfId="0" applyNumberFormat="1" applyBorder="1" applyAlignment="1" applyProtection="1">
      <alignment horizontal="left"/>
      <protection locked="0"/>
    </xf>
    <xf numFmtId="0" fontId="0" fillId="0" borderId="13" xfId="0" applyBorder="1" applyAlignment="1" applyProtection="1">
      <alignment horizontal="left"/>
      <protection locked="0"/>
    </xf>
    <xf numFmtId="0" fontId="0" fillId="34" borderId="11" xfId="0" applyNumberFormat="1" applyFont="1" applyFill="1" applyBorder="1" applyAlignment="1" applyProtection="1">
      <alignment horizontal="center"/>
      <protection locked="0"/>
    </xf>
    <xf numFmtId="0" fontId="0" fillId="34" borderId="12"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178" fontId="0" fillId="0" borderId="21" xfId="0" applyNumberFormat="1" applyBorder="1" applyAlignment="1" applyProtection="1">
      <alignment horizontal="center"/>
      <protection locked="0"/>
    </xf>
    <xf numFmtId="49" fontId="0" fillId="0" borderId="21" xfId="0" applyNumberFormat="1" applyBorder="1" applyAlignment="1" applyProtection="1">
      <alignment/>
      <protection locked="0"/>
    </xf>
    <xf numFmtId="0" fontId="11" fillId="34" borderId="11" xfId="0" applyFont="1" applyFill="1" applyBorder="1" applyAlignment="1">
      <alignment/>
    </xf>
    <xf numFmtId="0" fontId="10" fillId="34" borderId="12" xfId="0" applyFont="1" applyFill="1" applyBorder="1" applyAlignment="1">
      <alignment/>
    </xf>
    <xf numFmtId="0" fontId="10" fillId="34" borderId="13" xfId="0" applyFont="1" applyFill="1" applyBorder="1" applyAlignment="1">
      <alignment/>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0" fontId="1" fillId="33" borderId="21"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21" xfId="0" applyFont="1" applyFill="1" applyBorder="1" applyAlignment="1" applyProtection="1">
      <alignment/>
      <protection/>
    </xf>
    <xf numFmtId="0" fontId="0" fillId="33" borderId="21" xfId="0" applyFill="1" applyBorder="1" applyAlignment="1" applyProtection="1">
      <alignment/>
      <protection/>
    </xf>
    <xf numFmtId="179" fontId="1" fillId="33" borderId="21" xfId="0" applyNumberFormat="1" applyFont="1" applyFill="1" applyBorder="1" applyAlignment="1" applyProtection="1">
      <alignment horizontal="center"/>
      <protection/>
    </xf>
    <xf numFmtId="0" fontId="0" fillId="0" borderId="21" xfId="0" applyBorder="1" applyAlignment="1" applyProtection="1">
      <alignment/>
      <protection/>
    </xf>
    <xf numFmtId="176" fontId="0" fillId="0" borderId="21" xfId="0" applyNumberFormat="1" applyBorder="1" applyAlignment="1">
      <alignment horizontal="center"/>
    </xf>
    <xf numFmtId="0" fontId="0" fillId="33" borderId="10" xfId="0" applyFill="1" applyBorder="1" applyAlignment="1">
      <alignment/>
    </xf>
    <xf numFmtId="0" fontId="0" fillId="33" borderId="23" xfId="0" applyFill="1" applyBorder="1" applyAlignment="1">
      <alignment/>
    </xf>
    <xf numFmtId="49" fontId="0" fillId="0" borderId="33" xfId="0" applyNumberFormat="1" applyBorder="1" applyAlignment="1" applyProtection="1">
      <alignment horizontal="left"/>
      <protection locked="0"/>
    </xf>
    <xf numFmtId="0" fontId="0" fillId="0" borderId="0" xfId="0" applyFont="1" applyAlignment="1">
      <alignment wrapText="1"/>
    </xf>
    <xf numFmtId="0" fontId="0" fillId="0" borderId="0" xfId="0" applyAlignment="1">
      <alignment wrapText="1"/>
    </xf>
    <xf numFmtId="0" fontId="8" fillId="0" borderId="0" xfId="0" applyFont="1" applyAlignment="1">
      <alignment/>
    </xf>
    <xf numFmtId="0" fontId="0" fillId="0" borderId="0" xfId="0" applyAlignment="1">
      <alignment vertical="center" wrapText="1"/>
    </xf>
    <xf numFmtId="0" fontId="0" fillId="0" borderId="0" xfId="0" applyFont="1" applyAlignment="1">
      <alignment vertical="center" wrapText="1"/>
    </xf>
    <xf numFmtId="0" fontId="8" fillId="0" borderId="0" xfId="0" applyFont="1" applyAlignment="1">
      <alignment vertical="center" wrapText="1"/>
    </xf>
    <xf numFmtId="0" fontId="13" fillId="0" borderId="0" xfId="0" applyFont="1" applyAlignment="1">
      <alignment vertical="top" wrapText="1"/>
    </xf>
    <xf numFmtId="0" fontId="0" fillId="0" borderId="0" xfId="0" applyAlignment="1">
      <alignment vertical="top" wrapText="1"/>
    </xf>
    <xf numFmtId="0" fontId="13" fillId="0" borderId="0" xfId="0" applyFont="1" applyAlignment="1">
      <alignment wrapText="1"/>
    </xf>
    <xf numFmtId="0" fontId="15" fillId="0" borderId="0" xfId="0" applyFont="1" applyAlignment="1">
      <alignment wrapText="1"/>
    </xf>
    <xf numFmtId="0" fontId="8" fillId="0" borderId="0" xfId="0" applyFont="1" applyAlignment="1">
      <alignment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NumberFormat="1" applyFont="1" applyAlignment="1">
      <alignment vertical="top" wrapText="1"/>
    </xf>
    <xf numFmtId="0" fontId="0" fillId="0" borderId="0" xfId="0" applyNumberFormat="1" applyAlignment="1">
      <alignment vertical="center"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2</xdr:row>
      <xdr:rowOff>47625</xdr:rowOff>
    </xdr:to>
    <xdr:pic>
      <xdr:nvPicPr>
        <xdr:cNvPr id="1" name="Bilde 2"/>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18"/>
  <sheetViews>
    <sheetView showGridLines="0" showRowColHeaders="0" showZeros="0" tabSelected="1" showOutlineSymbols="0" zoomScalePageLayoutView="0" workbookViewId="0" topLeftCell="A1">
      <selection activeCell="C16" sqref="C16:E16"/>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134"/>
      <c r="B1" s="134"/>
      <c r="C1" s="134"/>
      <c r="D1" s="134"/>
      <c r="E1" s="134"/>
      <c r="F1" s="134"/>
      <c r="G1" s="134"/>
      <c r="H1" s="134"/>
      <c r="I1" s="134"/>
      <c r="J1" s="134"/>
      <c r="K1" s="134"/>
      <c r="L1" s="134"/>
      <c r="M1" s="134"/>
      <c r="N1" s="134"/>
      <c r="O1" s="134"/>
      <c r="P1" s="132" t="s">
        <v>71</v>
      </c>
      <c r="Q1" s="133"/>
      <c r="R1" s="133"/>
      <c r="S1" s="133"/>
      <c r="T1" s="133"/>
      <c r="U1" s="133"/>
      <c r="V1" s="133"/>
      <c r="W1" s="133"/>
      <c r="X1" s="133"/>
      <c r="Y1" s="133"/>
      <c r="Z1" s="133"/>
      <c r="AA1" s="133"/>
      <c r="AB1" s="133"/>
      <c r="AC1" s="133"/>
      <c r="AD1" s="133"/>
      <c r="AE1" s="133"/>
      <c r="AF1" s="134"/>
      <c r="AT1" s="3"/>
    </row>
    <row r="2" spans="1:32" ht="18" customHeight="1">
      <c r="A2" s="134"/>
      <c r="B2" s="134"/>
      <c r="C2" s="134"/>
      <c r="D2" s="134"/>
      <c r="E2" s="134"/>
      <c r="F2" s="134"/>
      <c r="G2" s="134"/>
      <c r="H2" s="134"/>
      <c r="I2" s="134"/>
      <c r="J2" s="134"/>
      <c r="K2" s="134"/>
      <c r="L2" s="134"/>
      <c r="M2" s="134"/>
      <c r="N2" s="134"/>
      <c r="O2" s="134"/>
      <c r="P2" s="135" t="s">
        <v>170</v>
      </c>
      <c r="Q2" s="135"/>
      <c r="R2" s="135"/>
      <c r="S2" s="135"/>
      <c r="T2" s="135"/>
      <c r="U2" s="135"/>
      <c r="V2" s="135"/>
      <c r="W2" s="135"/>
      <c r="X2" s="135"/>
      <c r="Y2" s="135"/>
      <c r="Z2" s="135"/>
      <c r="AA2" s="135"/>
      <c r="AB2" s="135"/>
      <c r="AC2" s="135"/>
      <c r="AD2" s="135"/>
      <c r="AE2" s="135"/>
      <c r="AF2" s="134"/>
    </row>
    <row r="3" spans="1:32" ht="18" customHeight="1">
      <c r="A3" s="136" t="s">
        <v>134</v>
      </c>
      <c r="B3" s="137"/>
      <c r="C3" s="137"/>
      <c r="D3" s="137"/>
      <c r="E3" s="137"/>
      <c r="F3" s="137"/>
      <c r="G3" s="137"/>
      <c r="H3" s="137"/>
      <c r="I3" s="137"/>
      <c r="J3" s="137"/>
      <c r="K3" s="137"/>
      <c r="L3" s="137"/>
      <c r="M3" s="137"/>
      <c r="N3" s="137"/>
      <c r="O3" s="137"/>
      <c r="P3" s="137"/>
      <c r="Q3" s="137"/>
      <c r="R3" s="137"/>
      <c r="T3" s="140" t="s">
        <v>3</v>
      </c>
      <c r="U3" s="140"/>
      <c r="V3" s="140"/>
      <c r="W3" s="140"/>
      <c r="X3" s="140"/>
      <c r="Y3" s="140"/>
      <c r="Z3" s="140"/>
      <c r="AA3" s="140"/>
      <c r="AB3" s="140"/>
      <c r="AC3" s="50"/>
      <c r="AD3" s="50"/>
      <c r="AE3" s="50"/>
      <c r="AF3" s="50"/>
    </row>
    <row r="4" spans="1:32" ht="18" customHeight="1">
      <c r="A4" s="137"/>
      <c r="B4" s="137"/>
      <c r="C4" s="137"/>
      <c r="D4" s="137"/>
      <c r="E4" s="137"/>
      <c r="F4" s="137"/>
      <c r="G4" s="137"/>
      <c r="H4" s="137"/>
      <c r="I4" s="137"/>
      <c r="J4" s="137"/>
      <c r="K4" s="137"/>
      <c r="L4" s="137"/>
      <c r="M4" s="137"/>
      <c r="N4" s="137"/>
      <c r="O4" s="137"/>
      <c r="P4" s="137"/>
      <c r="Q4" s="137"/>
      <c r="R4" s="137"/>
      <c r="T4" s="140" t="s">
        <v>4</v>
      </c>
      <c r="U4" s="140"/>
      <c r="V4" s="140"/>
      <c r="W4" s="140"/>
      <c r="X4" s="140"/>
      <c r="Y4" s="140"/>
      <c r="Z4" s="140"/>
      <c r="AA4" s="140"/>
      <c r="AB4" s="140"/>
      <c r="AC4" s="141"/>
      <c r="AD4" s="142"/>
      <c r="AE4" s="142"/>
      <c r="AF4" s="143"/>
    </row>
    <row r="5" spans="1:32" ht="18" customHeight="1">
      <c r="A5" s="138"/>
      <c r="B5" s="138"/>
      <c r="C5" s="138"/>
      <c r="D5" s="138"/>
      <c r="E5" s="138"/>
      <c r="F5" s="138"/>
      <c r="G5" s="138"/>
      <c r="H5" s="138"/>
      <c r="I5" s="138"/>
      <c r="J5" s="138"/>
      <c r="K5" s="138"/>
      <c r="L5" s="138"/>
      <c r="M5" s="138"/>
      <c r="N5" s="138"/>
      <c r="O5" s="138"/>
      <c r="P5" s="138"/>
      <c r="Q5" s="138"/>
      <c r="R5" s="139"/>
      <c r="T5" s="144" t="s">
        <v>24</v>
      </c>
      <c r="U5" s="145"/>
      <c r="V5" s="145"/>
      <c r="W5" s="145"/>
      <c r="X5" s="145"/>
      <c r="Y5" s="145"/>
      <c r="Z5" s="145"/>
      <c r="AA5" s="145"/>
      <c r="AB5" s="145"/>
      <c r="AC5" s="145"/>
      <c r="AD5" s="145"/>
      <c r="AE5" s="145"/>
      <c r="AF5" s="145"/>
    </row>
    <row r="6" spans="1:32" ht="18" customHeight="1">
      <c r="A6" s="226" t="s">
        <v>1</v>
      </c>
      <c r="B6" s="226"/>
      <c r="C6" s="226"/>
      <c r="D6" s="226"/>
      <c r="E6" s="219"/>
      <c r="F6" s="219"/>
      <c r="G6" s="219"/>
      <c r="H6" s="219"/>
      <c r="I6" s="219"/>
      <c r="J6" s="219"/>
      <c r="K6" s="219"/>
      <c r="L6" s="219"/>
      <c r="M6" s="219"/>
      <c r="N6" s="219"/>
      <c r="O6" s="219"/>
      <c r="P6" s="219"/>
      <c r="Q6" s="219"/>
      <c r="R6" s="229" t="s">
        <v>0</v>
      </c>
      <c r="S6" s="230"/>
      <c r="T6" s="230"/>
      <c r="U6" s="219"/>
      <c r="V6" s="219"/>
      <c r="W6" s="219"/>
      <c r="X6" s="219"/>
      <c r="Y6" s="219"/>
      <c r="Z6" s="219"/>
      <c r="AA6" s="219"/>
      <c r="AB6" s="219"/>
      <c r="AC6" s="219"/>
      <c r="AD6" s="219"/>
      <c r="AE6" s="219"/>
      <c r="AF6" s="219"/>
    </row>
    <row r="7" spans="1:38" ht="18" customHeight="1">
      <c r="A7" s="227" t="s">
        <v>2</v>
      </c>
      <c r="B7" s="228"/>
      <c r="C7" s="228"/>
      <c r="D7" s="153"/>
      <c r="E7" s="223"/>
      <c r="F7" s="224"/>
      <c r="G7" s="224"/>
      <c r="H7" s="224"/>
      <c r="I7" s="225"/>
      <c r="J7" s="226" t="s">
        <v>9</v>
      </c>
      <c r="K7" s="226"/>
      <c r="L7" s="226"/>
      <c r="M7" s="226"/>
      <c r="N7" s="94"/>
      <c r="O7" s="106"/>
      <c r="P7" s="106"/>
      <c r="Q7" s="106"/>
      <c r="R7" s="106"/>
      <c r="S7" s="106"/>
      <c r="T7" s="106"/>
      <c r="U7" s="107"/>
      <c r="V7" s="220" t="s">
        <v>72</v>
      </c>
      <c r="W7" s="221"/>
      <c r="X7" s="221"/>
      <c r="Y7" s="222"/>
      <c r="Z7" s="223"/>
      <c r="AA7" s="224"/>
      <c r="AB7" s="224"/>
      <c r="AC7" s="224"/>
      <c r="AD7" s="224"/>
      <c r="AE7" s="224"/>
      <c r="AF7" s="225"/>
      <c r="AL7"/>
    </row>
    <row r="8" spans="1:38" ht="18" customHeight="1" thickBot="1">
      <c r="A8" s="57" t="s">
        <v>139</v>
      </c>
      <c r="B8" s="58"/>
      <c r="C8" s="58"/>
      <c r="D8" s="58"/>
      <c r="E8" s="59"/>
      <c r="F8" s="60"/>
      <c r="G8" s="61"/>
      <c r="H8" s="61"/>
      <c r="I8" s="61"/>
      <c r="J8" s="61"/>
      <c r="K8" s="61"/>
      <c r="L8" s="61"/>
      <c r="M8" s="61"/>
      <c r="N8" s="62"/>
      <c r="O8" s="63" t="s">
        <v>144</v>
      </c>
      <c r="P8" s="64"/>
      <c r="Q8" s="64"/>
      <c r="R8" s="60"/>
      <c r="S8" s="61"/>
      <c r="T8" s="61"/>
      <c r="U8" s="61"/>
      <c r="V8" s="61"/>
      <c r="W8" s="61"/>
      <c r="X8" s="65" t="s">
        <v>145</v>
      </c>
      <c r="Y8" s="66"/>
      <c r="Z8" s="54"/>
      <c r="AA8" s="55"/>
      <c r="AB8" s="55"/>
      <c r="AC8" s="55"/>
      <c r="AD8" s="55"/>
      <c r="AE8" s="55"/>
      <c r="AF8" s="56"/>
      <c r="AL8"/>
    </row>
    <row r="9" spans="1:32" ht="18" customHeight="1" thickTop="1">
      <c r="A9" s="112" t="s">
        <v>10</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4"/>
    </row>
    <row r="10" spans="1:32" ht="18" customHeight="1">
      <c r="A10" s="204" t="s">
        <v>7</v>
      </c>
      <c r="B10" s="204"/>
      <c r="C10" s="204"/>
      <c r="D10" s="116"/>
      <c r="E10" s="218"/>
      <c r="F10" s="218"/>
      <c r="G10" s="218"/>
      <c r="H10" s="218"/>
      <c r="I10" s="218"/>
      <c r="J10" s="78" t="s">
        <v>13</v>
      </c>
      <c r="K10" s="78"/>
      <c r="L10" s="78"/>
      <c r="M10" s="129"/>
      <c r="N10" s="129"/>
      <c r="O10" s="129"/>
      <c r="P10" s="129"/>
      <c r="Q10" s="78" t="s">
        <v>14</v>
      </c>
      <c r="R10" s="78"/>
      <c r="S10" s="78"/>
      <c r="T10" s="129"/>
      <c r="U10" s="129"/>
      <c r="V10" s="129"/>
      <c r="W10" s="129"/>
      <c r="X10" s="231" t="s">
        <v>15</v>
      </c>
      <c r="Y10" s="232"/>
      <c r="Z10" s="232"/>
      <c r="AA10" s="233">
        <f>IF(AND(T10&lt;&gt;"",M10&lt;&gt;""),(T10-M10)*24,"")</f>
      </c>
      <c r="AB10" s="233"/>
      <c r="AC10" s="233"/>
      <c r="AD10" s="116"/>
      <c r="AE10" s="116"/>
      <c r="AF10" s="116"/>
    </row>
    <row r="11" spans="1:32" ht="18" customHeight="1">
      <c r="A11" s="121" t="s">
        <v>12</v>
      </c>
      <c r="B11" s="122"/>
      <c r="C11" s="122"/>
      <c r="D11" s="123"/>
      <c r="E11" s="130"/>
      <c r="F11" s="131"/>
      <c r="G11" s="131"/>
      <c r="H11" s="131"/>
      <c r="I11" s="131"/>
      <c r="J11" s="131"/>
      <c r="K11" s="131"/>
      <c r="L11" s="131"/>
      <c r="M11" s="131"/>
      <c r="N11" s="131"/>
      <c r="O11" s="131"/>
      <c r="P11" s="131"/>
      <c r="Q11" s="131"/>
      <c r="R11" s="131"/>
      <c r="S11" s="131"/>
      <c r="T11" s="131"/>
      <c r="U11" s="131"/>
      <c r="V11" s="131"/>
      <c r="W11" s="131"/>
      <c r="X11" s="125" t="s">
        <v>99</v>
      </c>
      <c r="Y11" s="126"/>
      <c r="Z11" s="126"/>
      <c r="AA11" s="115"/>
      <c r="AB11" s="115"/>
      <c r="AC11" s="115"/>
      <c r="AD11" s="115"/>
      <c r="AE11" s="115"/>
      <c r="AF11" s="104"/>
    </row>
    <row r="12" spans="1:32" ht="18" customHeight="1" thickBot="1">
      <c r="A12" s="71" t="s">
        <v>11</v>
      </c>
      <c r="B12" s="234"/>
      <c r="C12" s="234"/>
      <c r="D12" s="235"/>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row>
    <row r="13" spans="1:32" ht="18" customHeight="1" thickTop="1">
      <c r="A13" s="112" t="s">
        <v>54</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50"/>
    </row>
    <row r="14" spans="1:34" ht="18" customHeight="1">
      <c r="A14" s="78" t="s">
        <v>25</v>
      </c>
      <c r="B14" s="78"/>
      <c r="C14" s="215" t="s">
        <v>13</v>
      </c>
      <c r="D14" s="216"/>
      <c r="E14" s="217"/>
      <c r="F14" s="227" t="s">
        <v>29</v>
      </c>
      <c r="G14" s="228"/>
      <c r="H14" s="228"/>
      <c r="I14" s="228"/>
      <c r="J14" s="228"/>
      <c r="K14" s="228"/>
      <c r="L14" s="228"/>
      <c r="M14" s="228"/>
      <c r="N14" s="29"/>
      <c r="O14" s="227" t="s">
        <v>70</v>
      </c>
      <c r="P14" s="228"/>
      <c r="Q14" s="228"/>
      <c r="R14" s="228"/>
      <c r="S14" s="228"/>
      <c r="T14" s="228"/>
      <c r="U14" s="228"/>
      <c r="V14" s="228"/>
      <c r="W14" s="29"/>
      <c r="X14" s="215" t="s">
        <v>14</v>
      </c>
      <c r="Y14" s="216"/>
      <c r="Z14" s="217"/>
      <c r="AA14" s="204" t="s">
        <v>55</v>
      </c>
      <c r="AB14" s="204"/>
      <c r="AC14" s="204"/>
      <c r="AD14" s="204"/>
      <c r="AE14" s="204"/>
      <c r="AF14" s="204"/>
      <c r="AH14" s="10"/>
    </row>
    <row r="15" spans="1:34" ht="18" customHeight="1">
      <c r="A15" s="149">
        <v>1</v>
      </c>
      <c r="B15" s="149"/>
      <c r="C15" s="155"/>
      <c r="D15" s="156"/>
      <c r="E15" s="157"/>
      <c r="F15" s="104"/>
      <c r="G15" s="104"/>
      <c r="H15" s="104"/>
      <c r="I15" s="104"/>
      <c r="J15" s="104"/>
      <c r="K15" s="104"/>
      <c r="L15" s="104"/>
      <c r="M15" s="104"/>
      <c r="N15" s="104"/>
      <c r="O15" s="104"/>
      <c r="P15" s="104"/>
      <c r="Q15" s="104"/>
      <c r="R15" s="104"/>
      <c r="S15" s="104"/>
      <c r="T15" s="104"/>
      <c r="U15" s="104"/>
      <c r="V15" s="104"/>
      <c r="W15" s="104"/>
      <c r="X15" s="128"/>
      <c r="Y15" s="128"/>
      <c r="Z15" s="128"/>
      <c r="AA15" s="104"/>
      <c r="AB15" s="104"/>
      <c r="AC15" s="104"/>
      <c r="AD15" s="104"/>
      <c r="AE15" s="104"/>
      <c r="AF15" s="104"/>
      <c r="AH15" s="10"/>
    </row>
    <row r="16" spans="1:34" ht="18" customHeight="1">
      <c r="A16" s="149">
        <v>2</v>
      </c>
      <c r="B16" s="149"/>
      <c r="C16" s="155"/>
      <c r="D16" s="156"/>
      <c r="E16" s="157"/>
      <c r="F16" s="104"/>
      <c r="G16" s="104"/>
      <c r="H16" s="104"/>
      <c r="I16" s="104"/>
      <c r="J16" s="104"/>
      <c r="K16" s="104"/>
      <c r="L16" s="104"/>
      <c r="M16" s="104"/>
      <c r="N16" s="104"/>
      <c r="O16" s="104"/>
      <c r="P16" s="104"/>
      <c r="Q16" s="104"/>
      <c r="R16" s="104"/>
      <c r="S16" s="104"/>
      <c r="T16" s="104"/>
      <c r="U16" s="104"/>
      <c r="V16" s="104"/>
      <c r="W16" s="104"/>
      <c r="X16" s="128"/>
      <c r="Y16" s="128"/>
      <c r="Z16" s="128"/>
      <c r="AA16" s="104"/>
      <c r="AB16" s="104"/>
      <c r="AC16" s="104"/>
      <c r="AD16" s="104"/>
      <c r="AE16" s="104"/>
      <c r="AF16" s="104"/>
      <c r="AH16" s="10"/>
    </row>
    <row r="17" spans="1:34" ht="18" customHeight="1">
      <c r="A17" s="149">
        <v>3</v>
      </c>
      <c r="B17" s="149"/>
      <c r="C17" s="155"/>
      <c r="D17" s="156"/>
      <c r="E17" s="157"/>
      <c r="F17" s="104"/>
      <c r="G17" s="104"/>
      <c r="H17" s="104"/>
      <c r="I17" s="104"/>
      <c r="J17" s="104"/>
      <c r="K17" s="104"/>
      <c r="L17" s="104"/>
      <c r="M17" s="104"/>
      <c r="N17" s="104"/>
      <c r="O17" s="104"/>
      <c r="P17" s="104"/>
      <c r="Q17" s="104"/>
      <c r="R17" s="104"/>
      <c r="S17" s="104"/>
      <c r="T17" s="104"/>
      <c r="U17" s="104"/>
      <c r="V17" s="104"/>
      <c r="W17" s="104"/>
      <c r="X17" s="128"/>
      <c r="Y17" s="128"/>
      <c r="Z17" s="128"/>
      <c r="AA17" s="104"/>
      <c r="AB17" s="104"/>
      <c r="AC17" s="104"/>
      <c r="AD17" s="104"/>
      <c r="AE17" s="104"/>
      <c r="AF17" s="104"/>
      <c r="AH17" s="10"/>
    </row>
    <row r="18" spans="1:34" ht="18" customHeight="1">
      <c r="A18" s="149">
        <v>4</v>
      </c>
      <c r="B18" s="149"/>
      <c r="C18" s="155"/>
      <c r="D18" s="156"/>
      <c r="E18" s="157"/>
      <c r="F18" s="104"/>
      <c r="G18" s="104"/>
      <c r="H18" s="104"/>
      <c r="I18" s="104"/>
      <c r="J18" s="104"/>
      <c r="K18" s="104"/>
      <c r="L18" s="104"/>
      <c r="M18" s="104"/>
      <c r="N18" s="104"/>
      <c r="O18" s="104"/>
      <c r="P18" s="104"/>
      <c r="Q18" s="104"/>
      <c r="R18" s="104"/>
      <c r="S18" s="104"/>
      <c r="T18" s="104"/>
      <c r="U18" s="104"/>
      <c r="V18" s="104"/>
      <c r="W18" s="104"/>
      <c r="X18" s="128"/>
      <c r="Y18" s="128"/>
      <c r="Z18" s="128"/>
      <c r="AA18" s="104"/>
      <c r="AB18" s="104"/>
      <c r="AC18" s="104"/>
      <c r="AD18" s="104"/>
      <c r="AE18" s="104"/>
      <c r="AF18" s="104"/>
      <c r="AH18" s="10"/>
    </row>
    <row r="19" spans="1:34" ht="18" customHeight="1" thickBot="1">
      <c r="A19" s="149">
        <v>5</v>
      </c>
      <c r="B19" s="149"/>
      <c r="C19" s="155"/>
      <c r="D19" s="156"/>
      <c r="E19" s="157"/>
      <c r="F19" s="104"/>
      <c r="G19" s="104"/>
      <c r="H19" s="104"/>
      <c r="I19" s="104"/>
      <c r="J19" s="104"/>
      <c r="K19" s="104"/>
      <c r="L19" s="104"/>
      <c r="M19" s="104"/>
      <c r="N19" s="104"/>
      <c r="O19" s="104"/>
      <c r="P19" s="104"/>
      <c r="Q19" s="104"/>
      <c r="R19" s="104"/>
      <c r="S19" s="104"/>
      <c r="T19" s="104"/>
      <c r="U19" s="104"/>
      <c r="V19" s="104"/>
      <c r="W19" s="104"/>
      <c r="X19" s="128"/>
      <c r="Y19" s="128"/>
      <c r="Z19" s="128"/>
      <c r="AA19" s="104"/>
      <c r="AB19" s="104"/>
      <c r="AC19" s="104"/>
      <c r="AD19" s="104"/>
      <c r="AE19" s="104"/>
      <c r="AF19" s="104"/>
      <c r="AH19" s="10"/>
    </row>
    <row r="20" spans="1:32" ht="18" customHeight="1" thickTop="1">
      <c r="A20" s="112" t="s">
        <v>56</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50"/>
    </row>
    <row r="21" spans="1:38" s="1" customFormat="1" ht="18" customHeight="1">
      <c r="A21" s="78" t="s">
        <v>25</v>
      </c>
      <c r="B21" s="78"/>
      <c r="C21" s="121" t="s">
        <v>18</v>
      </c>
      <c r="D21" s="152"/>
      <c r="E21" s="152"/>
      <c r="F21" s="152"/>
      <c r="G21" s="152"/>
      <c r="H21" s="152"/>
      <c r="I21" s="153"/>
      <c r="J21" s="153"/>
      <c r="K21" s="153"/>
      <c r="L21" s="78" t="s">
        <v>83</v>
      </c>
      <c r="M21" s="78"/>
      <c r="N21" s="78"/>
      <c r="O21" s="78"/>
      <c r="P21" s="78" t="s">
        <v>42</v>
      </c>
      <c r="Q21" s="78"/>
      <c r="R21" s="78"/>
      <c r="S21" s="78" t="s">
        <v>43</v>
      </c>
      <c r="T21" s="78"/>
      <c r="U21" s="78"/>
      <c r="V21" s="146" t="s">
        <v>26</v>
      </c>
      <c r="W21" s="147"/>
      <c r="X21" s="148"/>
      <c r="Y21" s="146" t="s">
        <v>17</v>
      </c>
      <c r="Z21" s="147"/>
      <c r="AA21" s="148"/>
      <c r="AB21" s="154" t="s">
        <v>16</v>
      </c>
      <c r="AC21" s="117"/>
      <c r="AD21" s="117"/>
      <c r="AE21" s="117"/>
      <c r="AF21" s="117"/>
      <c r="AL21" s="14"/>
    </row>
    <row r="22" spans="1:32" ht="18" customHeight="1">
      <c r="A22" s="50"/>
      <c r="B22" s="50"/>
      <c r="C22" s="101"/>
      <c r="D22" s="102"/>
      <c r="E22" s="102"/>
      <c r="F22" s="102"/>
      <c r="G22" s="102"/>
      <c r="H22" s="102"/>
      <c r="I22" s="102"/>
      <c r="J22" s="102"/>
      <c r="K22" s="102"/>
      <c r="L22" s="50"/>
      <c r="M22" s="50"/>
      <c r="N22" s="50"/>
      <c r="O22" s="50"/>
      <c r="P22" s="115"/>
      <c r="Q22" s="115"/>
      <c r="R22" s="115"/>
      <c r="S22" s="115"/>
      <c r="T22" s="115"/>
      <c r="U22" s="115"/>
      <c r="V22" s="158"/>
      <c r="W22" s="159"/>
      <c r="X22" s="160"/>
      <c r="Y22" s="151">
        <f>IF(AF106&lt;&gt;0,AF106,"")</f>
      </c>
      <c r="Z22" s="151"/>
      <c r="AA22" s="151"/>
      <c r="AB22" s="127">
        <f>IF(V22&lt;&gt;0,AF106*V22,"")</f>
      </c>
      <c r="AC22" s="127"/>
      <c r="AD22" s="127"/>
      <c r="AE22" s="127"/>
      <c r="AF22" s="127"/>
    </row>
    <row r="23" spans="1:32" ht="18" customHeight="1">
      <c r="A23" s="50"/>
      <c r="B23" s="50"/>
      <c r="C23" s="101"/>
      <c r="D23" s="102"/>
      <c r="E23" s="102"/>
      <c r="F23" s="102"/>
      <c r="G23" s="102"/>
      <c r="H23" s="102"/>
      <c r="I23" s="102"/>
      <c r="J23" s="102"/>
      <c r="K23" s="102"/>
      <c r="L23" s="50"/>
      <c r="M23" s="50"/>
      <c r="N23" s="50"/>
      <c r="O23" s="50"/>
      <c r="P23" s="115"/>
      <c r="Q23" s="115"/>
      <c r="R23" s="115"/>
      <c r="S23" s="115"/>
      <c r="T23" s="115"/>
      <c r="U23" s="115"/>
      <c r="V23" s="158"/>
      <c r="W23" s="159"/>
      <c r="X23" s="160"/>
      <c r="Y23" s="151">
        <f>IF(AF107&lt;&gt;0,AF107,"")</f>
      </c>
      <c r="Z23" s="151"/>
      <c r="AA23" s="151"/>
      <c r="AB23" s="127">
        <f>IF(V23&lt;&gt;0,AF107*V23,"")</f>
      </c>
      <c r="AC23" s="127"/>
      <c r="AD23" s="127"/>
      <c r="AE23" s="127"/>
      <c r="AF23" s="127"/>
    </row>
    <row r="24" spans="1:38" s="1" customFormat="1" ht="18" customHeight="1">
      <c r="A24" s="50"/>
      <c r="B24" s="50"/>
      <c r="C24" s="101"/>
      <c r="D24" s="102"/>
      <c r="E24" s="102"/>
      <c r="F24" s="102"/>
      <c r="G24" s="102"/>
      <c r="H24" s="102"/>
      <c r="I24" s="102"/>
      <c r="J24" s="102"/>
      <c r="K24" s="102"/>
      <c r="L24" s="50"/>
      <c r="M24" s="50"/>
      <c r="N24" s="50"/>
      <c r="O24" s="50"/>
      <c r="P24" s="115"/>
      <c r="Q24" s="115"/>
      <c r="R24" s="115"/>
      <c r="S24" s="115"/>
      <c r="T24" s="115"/>
      <c r="U24" s="115"/>
      <c r="V24" s="158"/>
      <c r="W24" s="159"/>
      <c r="X24" s="160"/>
      <c r="Y24" s="151">
        <f>IF(AF108&lt;&gt;0,AF108,"")</f>
      </c>
      <c r="Z24" s="151"/>
      <c r="AA24" s="151"/>
      <c r="AB24" s="127">
        <f>IF(V24&lt;&gt;0,AF108*V24,"")</f>
      </c>
      <c r="AC24" s="127"/>
      <c r="AD24" s="127"/>
      <c r="AE24" s="127"/>
      <c r="AF24" s="127"/>
      <c r="AL24" s="14"/>
    </row>
    <row r="25" spans="1:38" s="1" customFormat="1" ht="18" customHeight="1">
      <c r="A25" s="50"/>
      <c r="B25" s="50"/>
      <c r="C25" s="101"/>
      <c r="D25" s="102"/>
      <c r="E25" s="102"/>
      <c r="F25" s="102"/>
      <c r="G25" s="102"/>
      <c r="H25" s="102"/>
      <c r="I25" s="102"/>
      <c r="J25" s="102"/>
      <c r="K25" s="102"/>
      <c r="L25" s="50"/>
      <c r="M25" s="50"/>
      <c r="N25" s="50"/>
      <c r="O25" s="50"/>
      <c r="P25" s="115"/>
      <c r="Q25" s="115"/>
      <c r="R25" s="115"/>
      <c r="S25" s="115"/>
      <c r="T25" s="115"/>
      <c r="U25" s="115"/>
      <c r="V25" s="158"/>
      <c r="W25" s="159"/>
      <c r="X25" s="160"/>
      <c r="Y25" s="151">
        <f>IF(AF109&lt;&gt;0,AF109,"")</f>
      </c>
      <c r="Z25" s="151"/>
      <c r="AA25" s="151"/>
      <c r="AB25" s="127">
        <f>IF(V25&lt;&gt;0,AF109*V25,"")</f>
      </c>
      <c r="AC25" s="127"/>
      <c r="AD25" s="127"/>
      <c r="AE25" s="127"/>
      <c r="AF25" s="127"/>
      <c r="AL25" s="14"/>
    </row>
    <row r="26" spans="1:38" s="1" customFormat="1" ht="18" customHeight="1">
      <c r="A26" s="50"/>
      <c r="B26" s="50"/>
      <c r="C26" s="101"/>
      <c r="D26" s="102"/>
      <c r="E26" s="102"/>
      <c r="F26" s="102"/>
      <c r="G26" s="102"/>
      <c r="H26" s="102"/>
      <c r="I26" s="102"/>
      <c r="J26" s="102"/>
      <c r="K26" s="102"/>
      <c r="L26" s="50"/>
      <c r="M26" s="50"/>
      <c r="N26" s="50"/>
      <c r="O26" s="50"/>
      <c r="P26" s="115"/>
      <c r="Q26" s="115"/>
      <c r="R26" s="115"/>
      <c r="S26" s="115"/>
      <c r="T26" s="115"/>
      <c r="U26" s="115"/>
      <c r="V26" s="158"/>
      <c r="W26" s="159"/>
      <c r="X26" s="160"/>
      <c r="Y26" s="151">
        <f>IF(AF110&lt;&gt;0,AF110,"")</f>
      </c>
      <c r="Z26" s="151"/>
      <c r="AA26" s="151"/>
      <c r="AB26" s="127">
        <f>IF(V26&lt;&gt;0,AF110*V26,"")</f>
      </c>
      <c r="AC26" s="127"/>
      <c r="AD26" s="127"/>
      <c r="AE26" s="127"/>
      <c r="AF26" s="127"/>
      <c r="AL26" s="14">
        <f>SUM(AB22:AF26)</f>
        <v>0</v>
      </c>
    </row>
    <row r="27" spans="1:42" s="1" customFormat="1" ht="18" customHeight="1" thickBot="1">
      <c r="A27" s="71" t="s">
        <v>27</v>
      </c>
      <c r="B27" s="72"/>
      <c r="C27" s="72"/>
      <c r="D27" s="72"/>
      <c r="E27" s="72"/>
      <c r="F27" s="73"/>
      <c r="G27" s="118"/>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20"/>
      <c r="AL27" s="14"/>
      <c r="AP27"/>
    </row>
    <row r="28" spans="1:32" ht="18" customHeight="1" thickTop="1">
      <c r="A28" s="75" t="s">
        <v>66</v>
      </c>
      <c r="B28" s="75"/>
      <c r="C28" s="75"/>
      <c r="D28" s="75"/>
      <c r="E28" s="75"/>
      <c r="F28" s="75"/>
      <c r="G28" s="75"/>
      <c r="H28" s="75"/>
      <c r="I28" s="75"/>
      <c r="J28" s="75"/>
      <c r="K28" s="75"/>
      <c r="L28" s="75"/>
      <c r="M28" s="75"/>
      <c r="N28" s="75"/>
      <c r="O28" s="75"/>
      <c r="P28" s="75"/>
      <c r="Q28" s="75"/>
      <c r="R28" s="75"/>
      <c r="S28" s="75"/>
      <c r="T28" s="75"/>
      <c r="U28" s="75"/>
      <c r="V28" s="51" t="s">
        <v>65</v>
      </c>
      <c r="W28" s="52"/>
      <c r="X28" s="53"/>
      <c r="Y28" s="51" t="s">
        <v>17</v>
      </c>
      <c r="Z28" s="52"/>
      <c r="AA28" s="53"/>
      <c r="AB28" s="100" t="s">
        <v>16</v>
      </c>
      <c r="AC28" s="77"/>
      <c r="AD28" s="77"/>
      <c r="AE28" s="77"/>
      <c r="AF28" s="77"/>
    </row>
    <row r="29" spans="1:32" ht="18" customHeight="1">
      <c r="A29" s="74"/>
      <c r="B29" s="74"/>
      <c r="C29" s="74"/>
      <c r="D29" s="74"/>
      <c r="E29" s="74"/>
      <c r="F29" s="74"/>
      <c r="G29" s="74"/>
      <c r="H29" s="116"/>
      <c r="I29" s="116"/>
      <c r="J29" s="116"/>
      <c r="K29" s="116"/>
      <c r="L29" s="116"/>
      <c r="M29" s="116"/>
      <c r="N29" s="116"/>
      <c r="O29" s="116"/>
      <c r="P29" s="116"/>
      <c r="Q29" s="116"/>
      <c r="R29" s="116"/>
      <c r="S29" s="116"/>
      <c r="T29" s="116"/>
      <c r="U29" s="116"/>
      <c r="V29" s="117"/>
      <c r="W29" s="117"/>
      <c r="X29" s="117"/>
      <c r="Y29" s="117"/>
      <c r="Z29" s="117"/>
      <c r="AA29" s="117"/>
      <c r="AB29" s="109">
        <f>IF((A29&lt;&gt;""),VLOOKUP(A29,Satser!A7:B9,2),0)</f>
        <v>0</v>
      </c>
      <c r="AC29" s="109"/>
      <c r="AD29" s="109"/>
      <c r="AE29" s="109"/>
      <c r="AF29" s="109"/>
    </row>
    <row r="30" spans="1:32" ht="18" customHeight="1">
      <c r="A30" s="75" t="s">
        <v>100</v>
      </c>
      <c r="B30" s="76"/>
      <c r="C30" s="76"/>
      <c r="D30" s="76"/>
      <c r="E30" s="76"/>
      <c r="F30" s="76"/>
      <c r="G30" s="76"/>
      <c r="H30" s="77"/>
      <c r="I30" s="77"/>
      <c r="J30" s="77"/>
      <c r="K30" s="77"/>
      <c r="L30" s="77"/>
      <c r="M30" s="77"/>
      <c r="N30" s="77"/>
      <c r="O30" s="77"/>
      <c r="P30" s="77"/>
      <c r="Q30" s="77"/>
      <c r="R30" s="77"/>
      <c r="S30" s="77"/>
      <c r="T30" s="77"/>
      <c r="U30" s="77"/>
      <c r="V30" s="51" t="s">
        <v>65</v>
      </c>
      <c r="W30" s="52"/>
      <c r="X30" s="53"/>
      <c r="Y30" s="51" t="s">
        <v>17</v>
      </c>
      <c r="Z30" s="52"/>
      <c r="AA30" s="53"/>
      <c r="AB30" s="100" t="s">
        <v>16</v>
      </c>
      <c r="AC30" s="77"/>
      <c r="AD30" s="77"/>
      <c r="AE30" s="77"/>
      <c r="AF30" s="77"/>
    </row>
    <row r="31" spans="1:32" ht="18" customHeight="1">
      <c r="A31" s="28" t="s">
        <v>153</v>
      </c>
      <c r="B31" s="29"/>
      <c r="C31" s="29"/>
      <c r="D31" s="29"/>
      <c r="E31" s="29"/>
      <c r="F31" s="29"/>
      <c r="G31" s="29"/>
      <c r="H31" s="29"/>
      <c r="I31" s="29"/>
      <c r="J31" s="29"/>
      <c r="K31" s="29"/>
      <c r="L31" s="30"/>
      <c r="M31" s="39"/>
      <c r="N31" s="40"/>
      <c r="O31" s="40"/>
      <c r="P31" s="40"/>
      <c r="Q31" s="40"/>
      <c r="R31" s="40"/>
      <c r="S31" s="40"/>
      <c r="T31" s="40"/>
      <c r="U31" s="41"/>
      <c r="V31" s="47"/>
      <c r="W31" s="48"/>
      <c r="X31" s="49"/>
      <c r="Y31" s="42">
        <f>IF(V31&lt;&gt;"",-1*Satser!B20,"")</f>
      </c>
      <c r="Z31" s="42"/>
      <c r="AA31" s="42"/>
      <c r="AB31" s="43">
        <f aca="true" t="shared" si="0" ref="AB31:AB36">IF(V31&lt;&gt;"",V31*Y31,0)</f>
        <v>0</v>
      </c>
      <c r="AC31" s="44"/>
      <c r="AD31" s="44"/>
      <c r="AE31" s="44"/>
      <c r="AF31" s="45"/>
    </row>
    <row r="32" spans="1:32" ht="18" customHeight="1">
      <c r="A32" s="28" t="s">
        <v>154</v>
      </c>
      <c r="B32" s="29"/>
      <c r="C32" s="29"/>
      <c r="D32" s="29"/>
      <c r="E32" s="29"/>
      <c r="F32" s="29"/>
      <c r="G32" s="29"/>
      <c r="H32" s="29"/>
      <c r="I32" s="29"/>
      <c r="J32" s="29"/>
      <c r="K32" s="29"/>
      <c r="L32" s="30"/>
      <c r="M32" s="39"/>
      <c r="N32" s="40"/>
      <c r="O32" s="40"/>
      <c r="P32" s="40"/>
      <c r="Q32" s="40"/>
      <c r="R32" s="40"/>
      <c r="S32" s="40"/>
      <c r="T32" s="40"/>
      <c r="U32" s="41"/>
      <c r="V32" s="50"/>
      <c r="W32" s="50"/>
      <c r="X32" s="50"/>
      <c r="Y32" s="108">
        <f>IF(V32&lt;&gt;"",-1*Satser!B21,"")</f>
      </c>
      <c r="Z32" s="108"/>
      <c r="AA32" s="108"/>
      <c r="AB32" s="109">
        <f t="shared" si="0"/>
        <v>0</v>
      </c>
      <c r="AC32" s="109"/>
      <c r="AD32" s="109"/>
      <c r="AE32" s="109"/>
      <c r="AF32" s="109"/>
    </row>
    <row r="33" spans="1:32" ht="18" customHeight="1">
      <c r="A33" s="28" t="s">
        <v>156</v>
      </c>
      <c r="B33" s="29"/>
      <c r="C33" s="29"/>
      <c r="D33" s="29"/>
      <c r="E33" s="29"/>
      <c r="F33" s="29"/>
      <c r="G33" s="29"/>
      <c r="H33" s="29"/>
      <c r="I33" s="29"/>
      <c r="J33" s="29"/>
      <c r="K33" s="29"/>
      <c r="L33" s="30"/>
      <c r="M33" s="39"/>
      <c r="N33" s="40"/>
      <c r="O33" s="40"/>
      <c r="P33" s="40"/>
      <c r="Q33" s="40"/>
      <c r="R33" s="40"/>
      <c r="S33" s="40"/>
      <c r="T33" s="40"/>
      <c r="U33" s="41"/>
      <c r="V33" s="47"/>
      <c r="W33" s="48"/>
      <c r="X33" s="49"/>
      <c r="Y33" s="42">
        <f>IF(V33&lt;&gt;"",-1*Satser!B22,"")</f>
      </c>
      <c r="Z33" s="42"/>
      <c r="AA33" s="42"/>
      <c r="AB33" s="43">
        <f t="shared" si="0"/>
        <v>0</v>
      </c>
      <c r="AC33" s="44"/>
      <c r="AD33" s="44"/>
      <c r="AE33" s="44"/>
      <c r="AF33" s="45"/>
    </row>
    <row r="34" spans="1:32" ht="18" customHeight="1">
      <c r="A34" s="28" t="s">
        <v>157</v>
      </c>
      <c r="B34" s="29"/>
      <c r="C34" s="29"/>
      <c r="D34" s="29"/>
      <c r="E34" s="29"/>
      <c r="F34" s="29"/>
      <c r="G34" s="29"/>
      <c r="H34" s="29"/>
      <c r="I34" s="29"/>
      <c r="J34" s="29"/>
      <c r="K34" s="29"/>
      <c r="L34" s="30"/>
      <c r="M34" s="39"/>
      <c r="N34" s="40"/>
      <c r="O34" s="40"/>
      <c r="P34" s="40"/>
      <c r="Q34" s="40"/>
      <c r="R34" s="40"/>
      <c r="S34" s="40"/>
      <c r="T34" s="40"/>
      <c r="U34" s="41"/>
      <c r="V34" s="47"/>
      <c r="W34" s="48"/>
      <c r="X34" s="49"/>
      <c r="Y34" s="42">
        <f>IF(V34&lt;&gt;"",-1*Satser!B23,"")</f>
      </c>
      <c r="Z34" s="42"/>
      <c r="AA34" s="42"/>
      <c r="AB34" s="43">
        <f t="shared" si="0"/>
        <v>0</v>
      </c>
      <c r="AC34" s="44"/>
      <c r="AD34" s="44"/>
      <c r="AE34" s="44"/>
      <c r="AF34" s="45"/>
    </row>
    <row r="35" spans="1:32" ht="18" customHeight="1">
      <c r="A35" s="28" t="s">
        <v>158</v>
      </c>
      <c r="B35" s="29"/>
      <c r="C35" s="29"/>
      <c r="D35" s="29"/>
      <c r="E35" s="29"/>
      <c r="F35" s="29"/>
      <c r="G35" s="29"/>
      <c r="H35" s="29"/>
      <c r="I35" s="29"/>
      <c r="J35" s="29"/>
      <c r="K35" s="29"/>
      <c r="L35" s="30"/>
      <c r="M35" s="39"/>
      <c r="N35" s="40"/>
      <c r="O35" s="40"/>
      <c r="P35" s="40"/>
      <c r="Q35" s="40"/>
      <c r="R35" s="40"/>
      <c r="S35" s="40"/>
      <c r="T35" s="40"/>
      <c r="U35" s="41"/>
      <c r="V35" s="47"/>
      <c r="W35" s="48"/>
      <c r="X35" s="49"/>
      <c r="Y35" s="42">
        <f>IF(V35&lt;&gt;"",-1*Satser!B24,"")</f>
      </c>
      <c r="Z35" s="42"/>
      <c r="AA35" s="42"/>
      <c r="AB35" s="43">
        <f t="shared" si="0"/>
        <v>0</v>
      </c>
      <c r="AC35" s="44"/>
      <c r="AD35" s="44"/>
      <c r="AE35" s="44"/>
      <c r="AF35" s="45"/>
    </row>
    <row r="36" spans="1:32" ht="18" customHeight="1">
      <c r="A36" s="28" t="s">
        <v>159</v>
      </c>
      <c r="B36" s="29"/>
      <c r="C36" s="29"/>
      <c r="D36" s="29"/>
      <c r="E36" s="29"/>
      <c r="F36" s="29"/>
      <c r="G36" s="29"/>
      <c r="H36" s="29"/>
      <c r="I36" s="29"/>
      <c r="J36" s="29"/>
      <c r="K36" s="29"/>
      <c r="L36" s="30"/>
      <c r="M36" s="39"/>
      <c r="N36" s="40"/>
      <c r="O36" s="40"/>
      <c r="P36" s="40"/>
      <c r="Q36" s="40"/>
      <c r="R36" s="40"/>
      <c r="S36" s="40"/>
      <c r="T36" s="40"/>
      <c r="U36" s="41"/>
      <c r="V36" s="50"/>
      <c r="W36" s="50"/>
      <c r="X36" s="50"/>
      <c r="Y36" s="108">
        <f>IF(V36&lt;&gt;"",-1*Satser!B25,"")</f>
      </c>
      <c r="Z36" s="108"/>
      <c r="AA36" s="108"/>
      <c r="AB36" s="109">
        <f t="shared" si="0"/>
        <v>0</v>
      </c>
      <c r="AC36" s="109"/>
      <c r="AD36" s="109"/>
      <c r="AE36" s="109"/>
      <c r="AF36" s="109"/>
    </row>
    <row r="37" spans="1:38" ht="18" customHeight="1" thickBot="1">
      <c r="A37" s="170" t="s">
        <v>23</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2"/>
      <c r="AB37" s="190">
        <f>IF((AB29+AB31+AB32+AB33+AB34+AB35+AB36)&lt;0,0,(AB29+AB31+AB32+AB33+AB34+AB35+AB36))</f>
        <v>0</v>
      </c>
      <c r="AC37" s="191"/>
      <c r="AD37" s="191"/>
      <c r="AE37" s="191"/>
      <c r="AF37" s="192"/>
      <c r="AL37" s="10">
        <f>IF(AB37&lt;&gt;0,AB37,0)</f>
        <v>0</v>
      </c>
    </row>
    <row r="38" spans="1:32" ht="18" customHeight="1" thickTop="1">
      <c r="A38" s="112" t="s">
        <v>20</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4"/>
    </row>
    <row r="39" spans="1:38" s="1" customFormat="1" ht="18" customHeight="1">
      <c r="A39" s="51" t="s">
        <v>21</v>
      </c>
      <c r="B39" s="53"/>
      <c r="C39" s="165" t="s">
        <v>22</v>
      </c>
      <c r="D39" s="166"/>
      <c r="E39" s="166"/>
      <c r="F39" s="166"/>
      <c r="G39" s="166"/>
      <c r="H39" s="166"/>
      <c r="I39" s="166"/>
      <c r="J39" s="166"/>
      <c r="K39" s="166"/>
      <c r="L39" s="166"/>
      <c r="M39" s="166"/>
      <c r="N39" s="166"/>
      <c r="O39" s="166"/>
      <c r="P39" s="166"/>
      <c r="Q39" s="166"/>
      <c r="R39" s="166"/>
      <c r="S39" s="166"/>
      <c r="T39" s="166"/>
      <c r="U39" s="166"/>
      <c r="V39" s="167"/>
      <c r="W39" s="167"/>
      <c r="X39" s="168"/>
      <c r="Y39" s="110" t="s">
        <v>28</v>
      </c>
      <c r="Z39" s="110"/>
      <c r="AA39" s="110"/>
      <c r="AB39" s="100" t="s">
        <v>16</v>
      </c>
      <c r="AC39" s="76"/>
      <c r="AD39" s="76"/>
      <c r="AE39" s="76"/>
      <c r="AF39" s="76"/>
      <c r="AL39" s="14"/>
    </row>
    <row r="40" spans="1:32" ht="18" customHeight="1">
      <c r="A40" s="111">
        <v>1</v>
      </c>
      <c r="B40" s="111"/>
      <c r="C40" s="103"/>
      <c r="D40" s="103"/>
      <c r="E40" s="103"/>
      <c r="F40" s="103"/>
      <c r="G40" s="103"/>
      <c r="H40" s="103"/>
      <c r="I40" s="103"/>
      <c r="J40" s="103"/>
      <c r="K40" s="103"/>
      <c r="L40" s="103"/>
      <c r="M40" s="103"/>
      <c r="N40" s="103"/>
      <c r="O40" s="103"/>
      <c r="P40" s="103"/>
      <c r="Q40" s="103"/>
      <c r="R40" s="103"/>
      <c r="S40" s="103"/>
      <c r="T40" s="103"/>
      <c r="U40" s="103"/>
      <c r="V40" s="104"/>
      <c r="W40" s="104"/>
      <c r="X40" s="104"/>
      <c r="Y40" s="105"/>
      <c r="Z40" s="106"/>
      <c r="AA40" s="107"/>
      <c r="AB40" s="67"/>
      <c r="AC40" s="67"/>
      <c r="AD40" s="67"/>
      <c r="AE40" s="67"/>
      <c r="AF40" s="67"/>
    </row>
    <row r="41" spans="1:32" ht="18" customHeight="1">
      <c r="A41" s="111">
        <v>2</v>
      </c>
      <c r="B41" s="111"/>
      <c r="C41" s="103"/>
      <c r="D41" s="103"/>
      <c r="E41" s="103"/>
      <c r="F41" s="103"/>
      <c r="G41" s="103"/>
      <c r="H41" s="103"/>
      <c r="I41" s="103"/>
      <c r="J41" s="103"/>
      <c r="K41" s="103"/>
      <c r="L41" s="103"/>
      <c r="M41" s="103"/>
      <c r="N41" s="103"/>
      <c r="O41" s="103"/>
      <c r="P41" s="103"/>
      <c r="Q41" s="103"/>
      <c r="R41" s="103"/>
      <c r="S41" s="103"/>
      <c r="T41" s="103"/>
      <c r="U41" s="103"/>
      <c r="V41" s="104"/>
      <c r="W41" s="104"/>
      <c r="X41" s="104"/>
      <c r="Y41" s="105"/>
      <c r="Z41" s="106"/>
      <c r="AA41" s="107"/>
      <c r="AB41" s="67"/>
      <c r="AC41" s="67"/>
      <c r="AD41" s="67"/>
      <c r="AE41" s="67"/>
      <c r="AF41" s="67"/>
    </row>
    <row r="42" spans="1:32" ht="18" customHeight="1">
      <c r="A42" s="111">
        <v>3</v>
      </c>
      <c r="B42" s="111"/>
      <c r="C42" s="103"/>
      <c r="D42" s="103"/>
      <c r="E42" s="103"/>
      <c r="F42" s="103"/>
      <c r="G42" s="103"/>
      <c r="H42" s="103"/>
      <c r="I42" s="103"/>
      <c r="J42" s="103"/>
      <c r="K42" s="103"/>
      <c r="L42" s="103"/>
      <c r="M42" s="103"/>
      <c r="N42" s="103"/>
      <c r="O42" s="103"/>
      <c r="P42" s="103"/>
      <c r="Q42" s="103"/>
      <c r="R42" s="103"/>
      <c r="S42" s="103"/>
      <c r="T42" s="103"/>
      <c r="U42" s="103"/>
      <c r="V42" s="104"/>
      <c r="W42" s="104"/>
      <c r="X42" s="104"/>
      <c r="Y42" s="105"/>
      <c r="Z42" s="106"/>
      <c r="AA42" s="107"/>
      <c r="AB42" s="67"/>
      <c r="AC42" s="67"/>
      <c r="AD42" s="67"/>
      <c r="AE42" s="67"/>
      <c r="AF42" s="67"/>
    </row>
    <row r="43" spans="1:32" ht="18" customHeight="1">
      <c r="A43" s="111">
        <v>4</v>
      </c>
      <c r="B43" s="111"/>
      <c r="C43" s="103"/>
      <c r="D43" s="103"/>
      <c r="E43" s="103"/>
      <c r="F43" s="103"/>
      <c r="G43" s="103"/>
      <c r="H43" s="103"/>
      <c r="I43" s="103"/>
      <c r="J43" s="103"/>
      <c r="K43" s="103"/>
      <c r="L43" s="103"/>
      <c r="M43" s="103"/>
      <c r="N43" s="103"/>
      <c r="O43" s="103"/>
      <c r="P43" s="103"/>
      <c r="Q43" s="103"/>
      <c r="R43" s="103"/>
      <c r="S43" s="103"/>
      <c r="T43" s="103"/>
      <c r="U43" s="103"/>
      <c r="V43" s="104"/>
      <c r="W43" s="104"/>
      <c r="X43" s="104"/>
      <c r="Y43" s="105"/>
      <c r="Z43" s="106"/>
      <c r="AA43" s="107"/>
      <c r="AB43" s="67"/>
      <c r="AC43" s="67"/>
      <c r="AD43" s="67"/>
      <c r="AE43" s="67"/>
      <c r="AF43" s="67"/>
    </row>
    <row r="44" spans="1:32" ht="18" customHeight="1">
      <c r="A44" s="111">
        <v>5</v>
      </c>
      <c r="B44" s="111"/>
      <c r="C44" s="103"/>
      <c r="D44" s="103"/>
      <c r="E44" s="103"/>
      <c r="F44" s="103"/>
      <c r="G44" s="103"/>
      <c r="H44" s="103"/>
      <c r="I44" s="103"/>
      <c r="J44" s="103"/>
      <c r="K44" s="103"/>
      <c r="L44" s="103"/>
      <c r="M44" s="103"/>
      <c r="N44" s="103"/>
      <c r="O44" s="103"/>
      <c r="P44" s="103"/>
      <c r="Q44" s="103"/>
      <c r="R44" s="103"/>
      <c r="S44" s="103"/>
      <c r="T44" s="103"/>
      <c r="U44" s="103"/>
      <c r="V44" s="104"/>
      <c r="W44" s="104"/>
      <c r="X44" s="104"/>
      <c r="Y44" s="105"/>
      <c r="Z44" s="106"/>
      <c r="AA44" s="107"/>
      <c r="AB44" s="67"/>
      <c r="AC44" s="67"/>
      <c r="AD44" s="67"/>
      <c r="AE44" s="67"/>
      <c r="AF44" s="67"/>
    </row>
    <row r="45" spans="1:32" ht="18" customHeight="1">
      <c r="A45" s="111">
        <v>6</v>
      </c>
      <c r="B45" s="111"/>
      <c r="C45" s="103"/>
      <c r="D45" s="103"/>
      <c r="E45" s="103"/>
      <c r="F45" s="103"/>
      <c r="G45" s="103"/>
      <c r="H45" s="103"/>
      <c r="I45" s="103"/>
      <c r="J45" s="103"/>
      <c r="K45" s="103"/>
      <c r="L45" s="103"/>
      <c r="M45" s="103"/>
      <c r="N45" s="103"/>
      <c r="O45" s="103"/>
      <c r="P45" s="103"/>
      <c r="Q45" s="103"/>
      <c r="R45" s="103"/>
      <c r="S45" s="103"/>
      <c r="T45" s="103"/>
      <c r="U45" s="103"/>
      <c r="V45" s="104"/>
      <c r="W45" s="104"/>
      <c r="X45" s="104"/>
      <c r="Y45" s="105"/>
      <c r="Z45" s="106"/>
      <c r="AA45" s="107"/>
      <c r="AB45" s="67"/>
      <c r="AC45" s="67"/>
      <c r="AD45" s="67"/>
      <c r="AE45" s="67"/>
      <c r="AF45" s="67"/>
    </row>
    <row r="46" spans="1:32" ht="18" customHeight="1">
      <c r="A46" s="111">
        <v>7</v>
      </c>
      <c r="B46" s="111"/>
      <c r="C46" s="103"/>
      <c r="D46" s="103"/>
      <c r="E46" s="103"/>
      <c r="F46" s="103"/>
      <c r="G46" s="103"/>
      <c r="H46" s="103"/>
      <c r="I46" s="103"/>
      <c r="J46" s="103"/>
      <c r="K46" s="103"/>
      <c r="L46" s="103"/>
      <c r="M46" s="103"/>
      <c r="N46" s="103"/>
      <c r="O46" s="103"/>
      <c r="P46" s="103"/>
      <c r="Q46" s="103"/>
      <c r="R46" s="103"/>
      <c r="S46" s="103"/>
      <c r="T46" s="103"/>
      <c r="U46" s="103"/>
      <c r="V46" s="104"/>
      <c r="W46" s="104"/>
      <c r="X46" s="104"/>
      <c r="Y46" s="115"/>
      <c r="Z46" s="115"/>
      <c r="AA46" s="115"/>
      <c r="AB46" s="67"/>
      <c r="AC46" s="67"/>
      <c r="AD46" s="67"/>
      <c r="AE46" s="67"/>
      <c r="AF46" s="67"/>
    </row>
    <row r="47" spans="1:38" s="23" customFormat="1" ht="18" customHeight="1" thickBot="1">
      <c r="A47" s="169">
        <v>8</v>
      </c>
      <c r="B47" s="169"/>
      <c r="C47" s="236"/>
      <c r="D47" s="236"/>
      <c r="E47" s="236"/>
      <c r="F47" s="236"/>
      <c r="G47" s="236"/>
      <c r="H47" s="236"/>
      <c r="I47" s="236"/>
      <c r="J47" s="236"/>
      <c r="K47" s="236"/>
      <c r="L47" s="236"/>
      <c r="M47" s="236"/>
      <c r="N47" s="236"/>
      <c r="O47" s="236"/>
      <c r="P47" s="236"/>
      <c r="Q47" s="236"/>
      <c r="R47" s="236"/>
      <c r="S47" s="236"/>
      <c r="T47" s="236"/>
      <c r="U47" s="236"/>
      <c r="V47" s="124"/>
      <c r="W47" s="124"/>
      <c r="X47" s="124"/>
      <c r="Y47" s="176"/>
      <c r="Z47" s="176"/>
      <c r="AA47" s="176"/>
      <c r="AB47" s="182"/>
      <c r="AC47" s="182"/>
      <c r="AD47" s="182"/>
      <c r="AE47" s="182"/>
      <c r="AF47" s="182"/>
      <c r="AL47" s="24">
        <f>SUM(AB40:AF47)</f>
        <v>0</v>
      </c>
    </row>
    <row r="48" spans="1:38" ht="18" customHeight="1" thickBot="1" thickTop="1">
      <c r="A48" s="178" t="s">
        <v>98</v>
      </c>
      <c r="B48" s="179"/>
      <c r="C48" s="179"/>
      <c r="D48" s="179"/>
      <c r="E48" s="179"/>
      <c r="F48" s="179"/>
      <c r="G48" s="179"/>
      <c r="H48" s="179"/>
      <c r="I48" s="179"/>
      <c r="J48" s="179"/>
      <c r="K48" s="179"/>
      <c r="L48" s="179"/>
      <c r="M48" s="179"/>
      <c r="N48" s="179"/>
      <c r="O48" s="179"/>
      <c r="P48" s="179"/>
      <c r="Q48" s="179"/>
      <c r="R48" s="179"/>
      <c r="S48" s="179"/>
      <c r="T48" s="179"/>
      <c r="U48" s="179"/>
      <c r="V48" s="180"/>
      <c r="W48" s="180"/>
      <c r="X48" s="180"/>
      <c r="Y48" s="180"/>
      <c r="Z48" s="180"/>
      <c r="AA48" s="181"/>
      <c r="AB48" s="183">
        <f>IF(AL48&lt;&gt;0,AL48,"")</f>
      </c>
      <c r="AC48" s="184"/>
      <c r="AD48" s="184"/>
      <c r="AE48" s="184"/>
      <c r="AF48" s="185"/>
      <c r="AL48" s="10">
        <f>AL26+AL37+AL47</f>
        <v>0</v>
      </c>
    </row>
    <row r="49" spans="1:32" ht="18" customHeight="1" thickTop="1">
      <c r="A49" s="112" t="s">
        <v>67</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4"/>
    </row>
    <row r="50" spans="1:32" ht="18" customHeight="1">
      <c r="A50" s="209"/>
      <c r="B50" s="210"/>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211"/>
      <c r="AB50" s="67"/>
      <c r="AC50" s="67"/>
      <c r="AD50" s="67"/>
      <c r="AE50" s="67"/>
      <c r="AF50" s="67"/>
    </row>
    <row r="51" spans="1:32" ht="18" customHeight="1" thickBot="1">
      <c r="A51" s="193"/>
      <c r="B51" s="194"/>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6"/>
      <c r="AB51" s="182"/>
      <c r="AC51" s="182"/>
      <c r="AD51" s="182"/>
      <c r="AE51" s="182"/>
      <c r="AF51" s="182"/>
    </row>
    <row r="52" spans="1:32" ht="18" customHeight="1" thickTop="1">
      <c r="A52" s="173" t="s">
        <v>84</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5"/>
    </row>
    <row r="53" spans="1:32" ht="18" customHeight="1">
      <c r="A53" s="80" t="s">
        <v>35</v>
      </c>
      <c r="B53" s="80"/>
      <c r="C53" s="80" t="s">
        <v>32</v>
      </c>
      <c r="D53" s="80"/>
      <c r="E53" s="80"/>
      <c r="F53" s="80"/>
      <c r="G53" s="80" t="s">
        <v>30</v>
      </c>
      <c r="H53" s="80"/>
      <c r="I53" s="80"/>
      <c r="J53" s="80"/>
      <c r="K53" s="80"/>
      <c r="L53" s="80" t="s">
        <v>34</v>
      </c>
      <c r="M53" s="80"/>
      <c r="N53" s="80"/>
      <c r="O53" s="80"/>
      <c r="P53" s="80"/>
      <c r="Q53" s="80" t="s">
        <v>33</v>
      </c>
      <c r="R53" s="80"/>
      <c r="S53" s="80"/>
      <c r="T53" s="80"/>
      <c r="U53" s="80"/>
      <c r="V53" s="80" t="s">
        <v>31</v>
      </c>
      <c r="W53" s="80"/>
      <c r="X53" s="80"/>
      <c r="Y53" s="80"/>
      <c r="Z53" s="80"/>
      <c r="AA53" s="80"/>
      <c r="AB53" s="80"/>
      <c r="AC53" s="177" t="s">
        <v>36</v>
      </c>
      <c r="AD53" s="177"/>
      <c r="AE53" s="177"/>
      <c r="AF53" s="177"/>
    </row>
    <row r="54" spans="1:32" ht="18" customHeight="1">
      <c r="A54" s="84"/>
      <c r="B54" s="84"/>
      <c r="C54" s="84"/>
      <c r="D54" s="84"/>
      <c r="E54" s="84"/>
      <c r="F54" s="84"/>
      <c r="G54" s="46"/>
      <c r="H54" s="46"/>
      <c r="I54" s="46"/>
      <c r="J54" s="46"/>
      <c r="K54" s="46"/>
      <c r="L54" s="46"/>
      <c r="M54" s="46"/>
      <c r="N54" s="46"/>
      <c r="O54" s="46"/>
      <c r="P54" s="46"/>
      <c r="Q54" s="46"/>
      <c r="R54" s="46"/>
      <c r="S54" s="46"/>
      <c r="T54" s="46"/>
      <c r="U54" s="46"/>
      <c r="V54" s="46"/>
      <c r="W54" s="46"/>
      <c r="X54" s="46"/>
      <c r="Y54" s="46"/>
      <c r="Z54" s="46"/>
      <c r="AA54" s="46"/>
      <c r="AB54" s="46"/>
      <c r="AC54" s="84"/>
      <c r="AD54" s="84"/>
      <c r="AE54" s="84"/>
      <c r="AF54" s="84"/>
    </row>
    <row r="55" spans="1:32" ht="18" customHeight="1" thickBot="1">
      <c r="A55" s="200"/>
      <c r="B55" s="200"/>
      <c r="C55" s="200"/>
      <c r="D55" s="200"/>
      <c r="E55" s="200"/>
      <c r="F55" s="200"/>
      <c r="G55" s="189"/>
      <c r="H55" s="189"/>
      <c r="I55" s="189"/>
      <c r="J55" s="189"/>
      <c r="K55" s="189"/>
      <c r="L55" s="189"/>
      <c r="M55" s="189"/>
      <c r="N55" s="189"/>
      <c r="O55" s="189"/>
      <c r="P55" s="189"/>
      <c r="Q55" s="189"/>
      <c r="R55" s="189"/>
      <c r="S55" s="189"/>
      <c r="T55" s="189"/>
      <c r="U55" s="189"/>
      <c r="V55" s="189"/>
      <c r="W55" s="189"/>
      <c r="X55" s="189"/>
      <c r="Y55" s="189"/>
      <c r="Z55" s="189"/>
      <c r="AA55" s="189"/>
      <c r="AB55" s="189"/>
      <c r="AC55" s="200"/>
      <c r="AD55" s="200"/>
      <c r="AE55" s="200"/>
      <c r="AF55" s="200"/>
    </row>
    <row r="56" spans="1:32" ht="18" customHeight="1" thickTop="1">
      <c r="A56" s="98" t="s">
        <v>104</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77"/>
    </row>
    <row r="57" spans="1:32" ht="18"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197"/>
    </row>
    <row r="58" spans="1:32" ht="18" customHeight="1">
      <c r="A58" s="88"/>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198"/>
    </row>
    <row r="59" spans="1:32" ht="18" customHeight="1">
      <c r="A59" s="88"/>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198"/>
    </row>
    <row r="60" spans="1:32" ht="18" customHeight="1">
      <c r="A60" s="88"/>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198"/>
    </row>
    <row r="61" spans="1:32" ht="18"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198"/>
    </row>
    <row r="62" spans="1:32" ht="18" customHeight="1">
      <c r="A62" s="88"/>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198"/>
    </row>
    <row r="63" spans="1:32" ht="18" customHeight="1" thickBot="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199"/>
    </row>
    <row r="64" spans="1:32" ht="18" customHeight="1" thickTop="1">
      <c r="A64" s="98" t="s">
        <v>133</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77"/>
    </row>
    <row r="65" spans="1:32" ht="18" customHeigh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7"/>
    </row>
    <row r="66" spans="1:32" ht="18" customHeight="1">
      <c r="A66" s="8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90"/>
    </row>
    <row r="67" spans="1:32" ht="18" customHeight="1">
      <c r="A67" s="8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90"/>
    </row>
    <row r="68" spans="1:32" ht="18" customHeight="1">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90"/>
    </row>
    <row r="69" spans="1:32" ht="18" customHeight="1">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90"/>
    </row>
    <row r="70" spans="1:32" ht="18" customHeight="1">
      <c r="A70" s="8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90"/>
    </row>
    <row r="71" spans="1:32" ht="18" customHeight="1" thickBot="1">
      <c r="A71" s="9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3"/>
    </row>
    <row r="72" spans="1:32" ht="18" customHeight="1" thickTop="1">
      <c r="A72" s="98" t="s">
        <v>132</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77"/>
    </row>
    <row r="73" spans="1:32" ht="18" customHeight="1">
      <c r="A73" s="95" t="s">
        <v>37</v>
      </c>
      <c r="B73" s="96"/>
      <c r="C73" s="97"/>
      <c r="D73" s="203"/>
      <c r="E73" s="203"/>
      <c r="F73" s="203"/>
      <c r="G73" s="203"/>
      <c r="H73" s="203"/>
      <c r="I73" s="203"/>
      <c r="J73" s="203"/>
      <c r="K73" s="203"/>
      <c r="L73" s="203"/>
      <c r="M73" s="203"/>
      <c r="N73" s="203"/>
      <c r="O73" s="203"/>
      <c r="P73" s="203"/>
      <c r="Q73" s="95" t="s">
        <v>38</v>
      </c>
      <c r="R73" s="201"/>
      <c r="S73" s="202"/>
      <c r="T73" s="94"/>
      <c r="U73" s="82"/>
      <c r="V73" s="83"/>
      <c r="W73" s="95" t="s">
        <v>39</v>
      </c>
      <c r="X73" s="96"/>
      <c r="Y73" s="97"/>
      <c r="Z73" s="203"/>
      <c r="AA73" s="104"/>
      <c r="AB73" s="104"/>
      <c r="AC73" s="104"/>
      <c r="AD73" s="104"/>
      <c r="AE73" s="104"/>
      <c r="AF73" s="104"/>
    </row>
    <row r="74" spans="1:32" ht="18" customHeight="1">
      <c r="A74" s="206" t="s">
        <v>40</v>
      </c>
      <c r="B74" s="207"/>
      <c r="C74" s="207"/>
      <c r="D74" s="207"/>
      <c r="E74" s="81"/>
      <c r="F74" s="82"/>
      <c r="G74" s="82"/>
      <c r="H74" s="82"/>
      <c r="I74" s="82"/>
      <c r="J74" s="82"/>
      <c r="K74" s="83"/>
      <c r="L74" s="95"/>
      <c r="M74" s="96"/>
      <c r="N74" s="96"/>
      <c r="O74" s="96"/>
      <c r="P74" s="96"/>
      <c r="Q74" s="29"/>
      <c r="R74" s="29"/>
      <c r="S74" s="29"/>
      <c r="T74" s="29"/>
      <c r="U74" s="29"/>
      <c r="V74" s="29"/>
      <c r="W74" s="29"/>
      <c r="X74" s="29"/>
      <c r="Y74" s="29"/>
      <c r="Z74" s="29"/>
      <c r="AA74" s="29"/>
      <c r="AB74" s="29"/>
      <c r="AC74" s="29"/>
      <c r="AD74" s="29"/>
      <c r="AE74" s="29"/>
      <c r="AF74" s="30"/>
    </row>
    <row r="75" spans="1:13" ht="18" customHeight="1">
      <c r="A75" s="186" t="s">
        <v>101</v>
      </c>
      <c r="B75" s="187"/>
      <c r="C75" s="187"/>
      <c r="D75" s="188"/>
      <c r="E75" s="212"/>
      <c r="F75" s="213"/>
      <c r="G75" s="213"/>
      <c r="H75" s="213"/>
      <c r="I75" s="213"/>
      <c r="J75" s="213"/>
      <c r="K75" s="213"/>
      <c r="L75" s="213"/>
      <c r="M75" s="214"/>
    </row>
    <row r="76" ht="18" customHeight="1" thickBot="1"/>
    <row r="77" spans="1:32" ht="18" customHeight="1" thickTop="1">
      <c r="A77" s="79" t="s">
        <v>19</v>
      </c>
      <c r="B77" s="79"/>
      <c r="C77" s="79"/>
      <c r="D77" s="79"/>
      <c r="E77" s="79"/>
      <c r="F77" s="79"/>
      <c r="G77" s="79"/>
      <c r="H77" s="79"/>
      <c r="I77" s="79"/>
      <c r="J77" s="79"/>
      <c r="K77" s="79"/>
      <c r="L77" s="79"/>
      <c r="M77" s="79"/>
      <c r="N77" s="79"/>
      <c r="O77" s="79"/>
      <c r="P77" s="5"/>
      <c r="Q77" s="33" t="s">
        <v>168</v>
      </c>
      <c r="R77" s="34"/>
      <c r="S77" s="34"/>
      <c r="T77" s="34"/>
      <c r="U77" s="34"/>
      <c r="V77" s="34"/>
      <c r="W77" s="34"/>
      <c r="X77" s="34"/>
      <c r="Y77" s="34"/>
      <c r="Z77" s="34"/>
      <c r="AA77" s="34"/>
      <c r="AB77" s="34"/>
      <c r="AC77" s="34"/>
      <c r="AD77" s="34"/>
      <c r="AE77" s="34"/>
      <c r="AF77" s="35"/>
    </row>
    <row r="78" spans="1:32" ht="18" customHeight="1">
      <c r="A78" s="78" t="s">
        <v>7</v>
      </c>
      <c r="B78" s="78"/>
      <c r="C78" s="78"/>
      <c r="D78" s="78"/>
      <c r="E78" s="204" t="s">
        <v>8</v>
      </c>
      <c r="F78" s="204"/>
      <c r="G78" s="204"/>
      <c r="H78" s="204"/>
      <c r="I78" s="204"/>
      <c r="J78" s="204"/>
      <c r="K78" s="204"/>
      <c r="L78" s="204"/>
      <c r="M78" s="204"/>
      <c r="N78" s="204"/>
      <c r="O78" s="204"/>
      <c r="P78" s="5"/>
      <c r="Q78" s="36"/>
      <c r="R78" s="37"/>
      <c r="S78" s="37"/>
      <c r="T78" s="37"/>
      <c r="U78" s="37"/>
      <c r="V78" s="37"/>
      <c r="W78" s="37"/>
      <c r="X78" s="37"/>
      <c r="Y78" s="37"/>
      <c r="Z78" s="37"/>
      <c r="AA78" s="37"/>
      <c r="AB78" s="37"/>
      <c r="AC78" s="37"/>
      <c r="AD78" s="37"/>
      <c r="AE78" s="37"/>
      <c r="AF78" s="38"/>
    </row>
    <row r="79" spans="1:32" ht="18" customHeight="1">
      <c r="A79" s="68"/>
      <c r="B79" s="69"/>
      <c r="C79" s="69"/>
      <c r="D79" s="70"/>
      <c r="E79" s="205"/>
      <c r="F79" s="205"/>
      <c r="G79" s="205"/>
      <c r="H79" s="205"/>
      <c r="I79" s="205"/>
      <c r="J79" s="205"/>
      <c r="K79" s="205"/>
      <c r="L79" s="205"/>
      <c r="M79" s="205"/>
      <c r="N79" s="205"/>
      <c r="O79" s="205"/>
      <c r="P79" s="5"/>
      <c r="Q79" s="31"/>
      <c r="R79" s="32"/>
      <c r="S79" s="5"/>
      <c r="T79" s="5"/>
      <c r="U79" s="5"/>
      <c r="V79" s="5"/>
      <c r="W79" s="5"/>
      <c r="X79" s="5"/>
      <c r="Y79" s="5"/>
      <c r="Z79" s="5"/>
      <c r="AA79" s="5"/>
      <c r="AB79" s="5"/>
      <c r="AC79" s="5"/>
      <c r="AD79" s="5"/>
      <c r="AE79" s="5"/>
      <c r="AF79" s="6"/>
    </row>
    <row r="80" spans="1:32" ht="18" customHeight="1" thickBot="1">
      <c r="A80" s="16"/>
      <c r="B80" s="16"/>
      <c r="C80" s="16"/>
      <c r="D80" s="16"/>
      <c r="E80" s="16"/>
      <c r="F80" s="16"/>
      <c r="G80" s="16"/>
      <c r="H80" s="16"/>
      <c r="I80" s="16"/>
      <c r="J80" s="16"/>
      <c r="K80" s="16"/>
      <c r="L80" s="16"/>
      <c r="M80" s="16"/>
      <c r="N80" s="16"/>
      <c r="O80" s="16"/>
      <c r="Q80" s="5"/>
      <c r="R80" s="5"/>
      <c r="S80" s="5"/>
      <c r="T80" s="5"/>
      <c r="U80" s="5"/>
      <c r="V80" s="5"/>
      <c r="W80" s="5"/>
      <c r="X80" s="5"/>
      <c r="Y80" s="5"/>
      <c r="Z80" s="5"/>
      <c r="AA80" s="5"/>
      <c r="AB80" s="5"/>
      <c r="AC80" s="5"/>
      <c r="AD80" s="5"/>
      <c r="AE80" s="5"/>
      <c r="AF80" s="6"/>
    </row>
    <row r="81" spans="1:31" ht="18" customHeight="1" thickTop="1">
      <c r="A81" s="75" t="s">
        <v>5</v>
      </c>
      <c r="B81" s="75"/>
      <c r="C81" s="75"/>
      <c r="D81" s="75"/>
      <c r="E81" s="75"/>
      <c r="F81" s="75"/>
      <c r="G81" s="75"/>
      <c r="H81" s="75"/>
      <c r="I81" s="75"/>
      <c r="J81" s="75"/>
      <c r="K81" s="75"/>
      <c r="L81" s="75"/>
      <c r="M81" s="75"/>
      <c r="N81" s="75"/>
      <c r="O81" s="75"/>
      <c r="Q81" s="79" t="s">
        <v>6</v>
      </c>
      <c r="R81" s="79"/>
      <c r="S81" s="79"/>
      <c r="T81" s="79"/>
      <c r="U81" s="79"/>
      <c r="V81" s="79"/>
      <c r="W81" s="79"/>
      <c r="X81" s="79"/>
      <c r="Y81" s="79"/>
      <c r="Z81" s="79"/>
      <c r="AA81" s="79"/>
      <c r="AB81" s="79"/>
      <c r="AC81" s="79"/>
      <c r="AD81" s="79"/>
      <c r="AE81" s="79"/>
    </row>
    <row r="82" spans="1:31" ht="18" customHeight="1">
      <c r="A82" s="78" t="s">
        <v>7</v>
      </c>
      <c r="B82" s="78"/>
      <c r="C82" s="78"/>
      <c r="D82" s="78"/>
      <c r="E82" s="204" t="s">
        <v>8</v>
      </c>
      <c r="F82" s="204"/>
      <c r="G82" s="204"/>
      <c r="H82" s="204"/>
      <c r="I82" s="204"/>
      <c r="J82" s="204"/>
      <c r="K82" s="204"/>
      <c r="L82" s="204"/>
      <c r="M82" s="204"/>
      <c r="N82" s="204"/>
      <c r="O82" s="204"/>
      <c r="P82" s="1"/>
      <c r="Q82" s="78" t="s">
        <v>7</v>
      </c>
      <c r="R82" s="78"/>
      <c r="S82" s="78"/>
      <c r="T82" s="78"/>
      <c r="U82" s="204" t="s">
        <v>8</v>
      </c>
      <c r="V82" s="204"/>
      <c r="W82" s="204"/>
      <c r="X82" s="204"/>
      <c r="Y82" s="204"/>
      <c r="Z82" s="204"/>
      <c r="AA82" s="204"/>
      <c r="AB82" s="204"/>
      <c r="AC82" s="204"/>
      <c r="AD82" s="204"/>
      <c r="AE82" s="204"/>
    </row>
    <row r="83" spans="1:31" ht="18" customHeight="1">
      <c r="A83" s="68"/>
      <c r="B83" s="69"/>
      <c r="C83" s="69"/>
      <c r="D83" s="70"/>
      <c r="E83" s="205"/>
      <c r="F83" s="205"/>
      <c r="G83" s="205"/>
      <c r="H83" s="205"/>
      <c r="I83" s="205"/>
      <c r="J83" s="205"/>
      <c r="K83" s="205"/>
      <c r="L83" s="205"/>
      <c r="M83" s="205"/>
      <c r="N83" s="205"/>
      <c r="O83" s="205"/>
      <c r="Q83" s="68"/>
      <c r="R83" s="69"/>
      <c r="S83" s="69"/>
      <c r="T83" s="70"/>
      <c r="U83" s="205"/>
      <c r="V83" s="205"/>
      <c r="W83" s="205"/>
      <c r="X83" s="205"/>
      <c r="Y83" s="205"/>
      <c r="Z83" s="205"/>
      <c r="AA83" s="205"/>
      <c r="AB83" s="205"/>
      <c r="AC83" s="205"/>
      <c r="AD83" s="205"/>
      <c r="AE83" s="205"/>
    </row>
    <row r="97" ht="18" customHeight="1">
      <c r="I97" s="2"/>
    </row>
    <row r="98" ht="18" customHeight="1">
      <c r="I98" s="2"/>
    </row>
    <row r="99" ht="18" customHeight="1">
      <c r="I99" s="2"/>
    </row>
    <row r="100" ht="18" customHeight="1">
      <c r="I100" s="2"/>
    </row>
    <row r="101" ht="18" customHeight="1">
      <c r="I101" s="2"/>
    </row>
    <row r="102" ht="18" customHeight="1">
      <c r="I102" s="2"/>
    </row>
    <row r="103" ht="18" customHeight="1">
      <c r="I103" s="2"/>
    </row>
    <row r="104" spans="1:41" ht="18" customHeight="1">
      <c r="A104" s="21"/>
      <c r="B104" s="21"/>
      <c r="C104" s="21"/>
      <c r="D104" s="21"/>
      <c r="E104" s="21"/>
      <c r="F104" s="21"/>
      <c r="G104" s="21"/>
      <c r="H104" s="21"/>
      <c r="I104" s="21"/>
      <c r="J104" s="21"/>
      <c r="K104" s="26"/>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1"/>
      <c r="AN104" s="21"/>
      <c r="AO104" s="25"/>
    </row>
    <row r="105" spans="6:38" s="11" customFormat="1" ht="18" customHeight="1" hidden="1">
      <c r="F105" s="162" t="s">
        <v>47</v>
      </c>
      <c r="G105" s="162"/>
      <c r="H105" s="162"/>
      <c r="I105" s="162"/>
      <c r="J105" s="162"/>
      <c r="K105" s="162"/>
      <c r="L105" s="162" t="s">
        <v>61</v>
      </c>
      <c r="M105" s="162"/>
      <c r="N105" s="162"/>
      <c r="O105" s="162"/>
      <c r="P105" s="162"/>
      <c r="Q105" s="162" t="s">
        <v>64</v>
      </c>
      <c r="R105" s="162"/>
      <c r="S105" s="162"/>
      <c r="T105" s="162"/>
      <c r="U105" s="162"/>
      <c r="V105" s="162" t="s">
        <v>62</v>
      </c>
      <c r="W105" s="162"/>
      <c r="X105" s="162"/>
      <c r="Y105" s="162"/>
      <c r="Z105" s="162"/>
      <c r="AA105" s="208" t="s">
        <v>43</v>
      </c>
      <c r="AB105" s="208"/>
      <c r="AC105" s="208"/>
      <c r="AD105" s="208"/>
      <c r="AE105" s="208"/>
      <c r="AF105" s="208" t="s">
        <v>63</v>
      </c>
      <c r="AG105" s="208"/>
      <c r="AH105" s="208"/>
      <c r="AI105" s="208"/>
      <c r="AJ105" s="208"/>
      <c r="AL105" s="12"/>
    </row>
    <row r="106" spans="1:38" s="11" customFormat="1" ht="18" customHeight="1" hidden="1">
      <c r="A106" s="162" t="s">
        <v>48</v>
      </c>
      <c r="B106" s="162"/>
      <c r="C106" s="162"/>
      <c r="D106" s="162"/>
      <c r="E106" s="162"/>
      <c r="F106" s="161">
        <f>IF((C22&lt;&gt;""),(VLOOKUP(C22,Satser!$A$33:$B$44,2,FALSE)),"")</f>
      </c>
      <c r="G106" s="161"/>
      <c r="H106" s="161"/>
      <c r="I106" s="161"/>
      <c r="J106" s="161"/>
      <c r="K106" s="161"/>
      <c r="L106" s="161">
        <f>IF(AND(AA11="Ja",C22&lt;&gt;""),Satser!B46,"")</f>
      </c>
      <c r="M106" s="161"/>
      <c r="N106" s="161"/>
      <c r="O106" s="161"/>
      <c r="P106" s="161"/>
      <c r="Q106" s="161">
        <f>IF(AND(C22&lt;&gt;"",L22&lt;&gt;""),L22*Satser!B49,"")</f>
      </c>
      <c r="R106" s="161"/>
      <c r="S106" s="161"/>
      <c r="T106" s="161"/>
      <c r="U106" s="161"/>
      <c r="V106" s="161">
        <f>IF(AND(P22="Ja",C22&lt;&gt;""),Satser!B48,"")</f>
      </c>
      <c r="W106" s="161"/>
      <c r="X106" s="161"/>
      <c r="Y106" s="161"/>
      <c r="Z106" s="161"/>
      <c r="AA106" s="161">
        <f>IF(AND(S22="Ja",C22&lt;&gt;""),Satser!B47,"")</f>
      </c>
      <c r="AB106" s="161"/>
      <c r="AC106" s="161"/>
      <c r="AD106" s="161"/>
      <c r="AE106" s="161"/>
      <c r="AF106" s="161">
        <f>SUM(F106:AE106)</f>
        <v>0</v>
      </c>
      <c r="AG106" s="161"/>
      <c r="AH106" s="161"/>
      <c r="AI106" s="161"/>
      <c r="AJ106" s="161"/>
      <c r="AL106" s="12"/>
    </row>
    <row r="107" spans="1:38" s="11" customFormat="1" ht="18" customHeight="1" hidden="1">
      <c r="A107" s="162" t="s">
        <v>49</v>
      </c>
      <c r="B107" s="162"/>
      <c r="C107" s="162"/>
      <c r="D107" s="162"/>
      <c r="E107" s="162"/>
      <c r="F107" s="161">
        <f>IF((C23&lt;&gt;""),(VLOOKUP(C23,Satser!$A$33:$B$44,2,FALSE)),"")</f>
      </c>
      <c r="G107" s="161"/>
      <c r="H107" s="161"/>
      <c r="I107" s="161"/>
      <c r="J107" s="161"/>
      <c r="K107" s="161"/>
      <c r="L107" s="161">
        <f>IF(AND(AA11="Ja",C23&lt;&gt;""),Satser!B46,"")</f>
      </c>
      <c r="M107" s="161"/>
      <c r="N107" s="161"/>
      <c r="O107" s="161"/>
      <c r="P107" s="161"/>
      <c r="Q107" s="161">
        <f>IF(AND(C23&lt;&gt;"",L23&lt;&gt;""),L23*Satser!B49,"")</f>
      </c>
      <c r="R107" s="161"/>
      <c r="S107" s="161"/>
      <c r="T107" s="161"/>
      <c r="U107" s="161"/>
      <c r="V107" s="161">
        <f>IF(AND(P23="Ja",C23&lt;&gt;""),Satser!B48,"")</f>
      </c>
      <c r="W107" s="161"/>
      <c r="X107" s="161"/>
      <c r="Y107" s="161"/>
      <c r="Z107" s="161"/>
      <c r="AA107" s="161">
        <f>IF(AND(S23="Ja",C23&lt;&gt;""),Satser!B47,"")</f>
      </c>
      <c r="AB107" s="161"/>
      <c r="AC107" s="161"/>
      <c r="AD107" s="161"/>
      <c r="AE107" s="161"/>
      <c r="AF107" s="161">
        <f>SUM(F107:AE107)</f>
        <v>0</v>
      </c>
      <c r="AG107" s="161"/>
      <c r="AH107" s="161"/>
      <c r="AI107" s="161"/>
      <c r="AJ107" s="161"/>
      <c r="AL107" s="12"/>
    </row>
    <row r="108" spans="1:38" s="11" customFormat="1" ht="18" customHeight="1" hidden="1">
      <c r="A108" s="162" t="s">
        <v>50</v>
      </c>
      <c r="B108" s="162"/>
      <c r="C108" s="162"/>
      <c r="D108" s="162"/>
      <c r="E108" s="162"/>
      <c r="F108" s="161">
        <f>IF((C24&lt;&gt;""),(VLOOKUP(C24,Satser!$A$33:$B$44,2,FALSE)),"")</f>
      </c>
      <c r="G108" s="161"/>
      <c r="H108" s="161"/>
      <c r="I108" s="161"/>
      <c r="J108" s="161"/>
      <c r="K108" s="161"/>
      <c r="L108" s="161">
        <f>IF(AND(AA11="Ja",C24&lt;&gt;""),Satser!B46,"")</f>
      </c>
      <c r="M108" s="161"/>
      <c r="N108" s="161"/>
      <c r="O108" s="161"/>
      <c r="P108" s="161"/>
      <c r="Q108" s="161">
        <f>IF(AND(C24&lt;&gt;"",L24&lt;&gt;""),L24*Satser!B49,"")</f>
      </c>
      <c r="R108" s="161"/>
      <c r="S108" s="161"/>
      <c r="T108" s="161"/>
      <c r="U108" s="161"/>
      <c r="V108" s="161">
        <f>IF(AND(P24="Ja",C24&lt;&gt;""),Satser!B48,"")</f>
      </c>
      <c r="W108" s="161"/>
      <c r="X108" s="161"/>
      <c r="Y108" s="161"/>
      <c r="Z108" s="161"/>
      <c r="AA108" s="161">
        <f>IF(AND(S24="Ja",C24&lt;&gt;""),Satser!B47,"")</f>
      </c>
      <c r="AB108" s="161"/>
      <c r="AC108" s="161"/>
      <c r="AD108" s="161"/>
      <c r="AE108" s="161"/>
      <c r="AF108" s="161">
        <f>SUM(F108:AE108)</f>
        <v>0</v>
      </c>
      <c r="AG108" s="161"/>
      <c r="AH108" s="161"/>
      <c r="AI108" s="161"/>
      <c r="AJ108" s="161"/>
      <c r="AL108" s="12"/>
    </row>
    <row r="109" spans="1:38" s="11" customFormat="1" ht="18" customHeight="1" hidden="1">
      <c r="A109" s="162" t="s">
        <v>51</v>
      </c>
      <c r="B109" s="162"/>
      <c r="C109" s="162"/>
      <c r="D109" s="162"/>
      <c r="E109" s="162"/>
      <c r="F109" s="161">
        <f>IF((C25&lt;&gt;""),(VLOOKUP(C25,Satser!$A$33:$B$44,2,FALSE)),"")</f>
      </c>
      <c r="G109" s="161"/>
      <c r="H109" s="161"/>
      <c r="I109" s="161"/>
      <c r="J109" s="161"/>
      <c r="K109" s="161"/>
      <c r="L109" s="161">
        <f>IF(AND(AA11="Ja",C25&lt;&gt;""),Satser!B46,"")</f>
      </c>
      <c r="M109" s="161"/>
      <c r="N109" s="161"/>
      <c r="O109" s="161"/>
      <c r="P109" s="161"/>
      <c r="Q109" s="161">
        <f>IF(AND(C25&lt;&gt;"",L25&lt;&gt;""),L25*Satser!B49,"")</f>
      </c>
      <c r="R109" s="161"/>
      <c r="S109" s="161"/>
      <c r="T109" s="161"/>
      <c r="U109" s="161"/>
      <c r="V109" s="161">
        <f>IF(AND(P25="Ja",C25&lt;&gt;""),Satser!B48,"")</f>
      </c>
      <c r="W109" s="161"/>
      <c r="X109" s="161"/>
      <c r="Y109" s="161"/>
      <c r="Z109" s="161"/>
      <c r="AA109" s="161">
        <f>IF(AND(S25="Ja",C25&lt;&gt;""),Satser!B47,"")</f>
      </c>
      <c r="AB109" s="161"/>
      <c r="AC109" s="161"/>
      <c r="AD109" s="161"/>
      <c r="AE109" s="161"/>
      <c r="AF109" s="161">
        <f>SUM(F109:AE109)</f>
        <v>0</v>
      </c>
      <c r="AG109" s="161"/>
      <c r="AH109" s="161"/>
      <c r="AI109" s="161"/>
      <c r="AJ109" s="161"/>
      <c r="AL109" s="12"/>
    </row>
    <row r="110" spans="1:38" s="11" customFormat="1" ht="18" customHeight="1" hidden="1">
      <c r="A110" s="162" t="s">
        <v>60</v>
      </c>
      <c r="B110" s="162"/>
      <c r="C110" s="162"/>
      <c r="D110" s="162"/>
      <c r="E110" s="162"/>
      <c r="F110" s="161">
        <f>IF((C26&lt;&gt;""),(VLOOKUP(C26,Satser!$A$33:$B$44,2,FALSE)),"")</f>
      </c>
      <c r="G110" s="161"/>
      <c r="H110" s="161"/>
      <c r="I110" s="161"/>
      <c r="J110" s="161"/>
      <c r="K110" s="161"/>
      <c r="L110" s="161">
        <f>IF(AND(AA11="Ja",C26&lt;&gt;""),Satser!B46,"")</f>
      </c>
      <c r="M110" s="161"/>
      <c r="N110" s="161"/>
      <c r="O110" s="161"/>
      <c r="P110" s="161"/>
      <c r="Q110" s="161">
        <f>IF(AND(C26&lt;&gt;"",L26&lt;&gt;""),L26*Satser!B49,"")</f>
      </c>
      <c r="R110" s="161"/>
      <c r="S110" s="161"/>
      <c r="T110" s="161"/>
      <c r="U110" s="161"/>
      <c r="V110" s="161">
        <f>IF(AND(P26="Ja",C26&lt;&gt;""),Satser!B48,"")</f>
      </c>
      <c r="W110" s="161"/>
      <c r="X110" s="161"/>
      <c r="Y110" s="161"/>
      <c r="Z110" s="161"/>
      <c r="AA110" s="161">
        <f>IF(AND(S26="Ja",C26&lt;&gt;""),Satser!B47,"")</f>
      </c>
      <c r="AB110" s="161"/>
      <c r="AC110" s="161"/>
      <c r="AD110" s="161"/>
      <c r="AE110" s="161"/>
      <c r="AF110" s="161">
        <f>SUM(F110:AE110)</f>
        <v>0</v>
      </c>
      <c r="AG110" s="161"/>
      <c r="AH110" s="161"/>
      <c r="AI110" s="161"/>
      <c r="AJ110" s="161"/>
      <c r="AL110" s="12"/>
    </row>
    <row r="111" s="11" customFormat="1" ht="18" customHeight="1" hidden="1">
      <c r="AL111" s="12"/>
    </row>
    <row r="112" spans="1:38" s="11" customFormat="1" ht="18" customHeight="1" hidden="1">
      <c r="A112" s="11" t="s">
        <v>44</v>
      </c>
      <c r="AL112" s="12"/>
    </row>
    <row r="113" spans="1:38" s="11" customFormat="1" ht="18" customHeight="1" hidden="1">
      <c r="A113" s="11" t="s">
        <v>45</v>
      </c>
      <c r="AL113" s="12"/>
    </row>
    <row r="114" ht="18" customHeight="1" hidden="1"/>
    <row r="115" ht="18" customHeight="1" hidden="1">
      <c r="A115" s="11" t="s">
        <v>140</v>
      </c>
    </row>
    <row r="116" ht="18" customHeight="1" hidden="1">
      <c r="A116" s="11" t="s">
        <v>141</v>
      </c>
    </row>
    <row r="117" ht="18" customHeight="1" hidden="1">
      <c r="A117" s="11" t="s">
        <v>142</v>
      </c>
    </row>
    <row r="118" ht="18" customHeight="1" hidden="1">
      <c r="A118" s="11" t="s">
        <v>143</v>
      </c>
    </row>
  </sheetData>
  <sheetProtection sheet="1" selectLockedCells="1"/>
  <mergeCells count="312">
    <mergeCell ref="AB31:AF31"/>
    <mergeCell ref="L74:AF74"/>
    <mergeCell ref="F19:N19"/>
    <mergeCell ref="F17:N17"/>
    <mergeCell ref="F16:N16"/>
    <mergeCell ref="C47:X47"/>
    <mergeCell ref="L22:O22"/>
    <mergeCell ref="L23:O23"/>
    <mergeCell ref="X16:Z16"/>
    <mergeCell ref="Z73:AF73"/>
    <mergeCell ref="J10:L10"/>
    <mergeCell ref="X10:Z10"/>
    <mergeCell ref="Q10:S10"/>
    <mergeCell ref="AA10:AC10"/>
    <mergeCell ref="C14:E14"/>
    <mergeCell ref="A12:D12"/>
    <mergeCell ref="F14:N14"/>
    <mergeCell ref="O14:W14"/>
    <mergeCell ref="U6:AF6"/>
    <mergeCell ref="V7:Y7"/>
    <mergeCell ref="Z7:AF7"/>
    <mergeCell ref="J7:M7"/>
    <mergeCell ref="A6:D6"/>
    <mergeCell ref="A7:D7"/>
    <mergeCell ref="E7:I7"/>
    <mergeCell ref="R6:T6"/>
    <mergeCell ref="E6:Q6"/>
    <mergeCell ref="N7:U7"/>
    <mergeCell ref="E75:M75"/>
    <mergeCell ref="AA15:AF15"/>
    <mergeCell ref="A10:D10"/>
    <mergeCell ref="A42:B42"/>
    <mergeCell ref="A14:B14"/>
    <mergeCell ref="A13:AF13"/>
    <mergeCell ref="X14:Z14"/>
    <mergeCell ref="AB28:AF28"/>
    <mergeCell ref="AA14:AF14"/>
    <mergeCell ref="E10:I10"/>
    <mergeCell ref="AF106:AJ106"/>
    <mergeCell ref="AF105:AJ105"/>
    <mergeCell ref="Q81:AE81"/>
    <mergeCell ref="Q106:U106"/>
    <mergeCell ref="AA106:AE106"/>
    <mergeCell ref="AB45:AF45"/>
    <mergeCell ref="A49:AF49"/>
    <mergeCell ref="AB50:AF50"/>
    <mergeCell ref="AB51:AF51"/>
    <mergeCell ref="A50:AA50"/>
    <mergeCell ref="A106:E106"/>
    <mergeCell ref="F106:K106"/>
    <mergeCell ref="A107:E107"/>
    <mergeCell ref="F107:K107"/>
    <mergeCell ref="L107:P107"/>
    <mergeCell ref="U83:AE83"/>
    <mergeCell ref="V106:Z106"/>
    <mergeCell ref="V105:Z105"/>
    <mergeCell ref="AA105:AE105"/>
    <mergeCell ref="V107:Z107"/>
    <mergeCell ref="AA107:AE107"/>
    <mergeCell ref="AF107:AJ107"/>
    <mergeCell ref="V55:AB55"/>
    <mergeCell ref="Q107:U107"/>
    <mergeCell ref="L106:P106"/>
    <mergeCell ref="A79:D79"/>
    <mergeCell ref="E83:O83"/>
    <mergeCell ref="A82:D82"/>
    <mergeCell ref="A74:D74"/>
    <mergeCell ref="C55:F55"/>
    <mergeCell ref="F105:K105"/>
    <mergeCell ref="L105:P105"/>
    <mergeCell ref="Q105:U105"/>
    <mergeCell ref="E78:O78"/>
    <mergeCell ref="E79:O79"/>
    <mergeCell ref="A81:O81"/>
    <mergeCell ref="E82:O82"/>
    <mergeCell ref="A83:D83"/>
    <mergeCell ref="U82:AE82"/>
    <mergeCell ref="Q82:T82"/>
    <mergeCell ref="A57:AF63"/>
    <mergeCell ref="A55:B55"/>
    <mergeCell ref="AC55:AF55"/>
    <mergeCell ref="Q73:S73"/>
    <mergeCell ref="W73:Y73"/>
    <mergeCell ref="Q55:U55"/>
    <mergeCell ref="A56:AF56"/>
    <mergeCell ref="A72:AF72"/>
    <mergeCell ref="D73:P73"/>
    <mergeCell ref="G55:K55"/>
    <mergeCell ref="A75:D75"/>
    <mergeCell ref="L55:P55"/>
    <mergeCell ref="V31:X31"/>
    <mergeCell ref="AB41:AF41"/>
    <mergeCell ref="Y41:AA41"/>
    <mergeCell ref="AB37:AF37"/>
    <mergeCell ref="C44:X44"/>
    <mergeCell ref="Y36:AA36"/>
    <mergeCell ref="A51:AA51"/>
    <mergeCell ref="AB44:AF44"/>
    <mergeCell ref="AB47:AF47"/>
    <mergeCell ref="AB22:AF22"/>
    <mergeCell ref="P23:R23"/>
    <mergeCell ref="V22:X22"/>
    <mergeCell ref="AB48:AF48"/>
    <mergeCell ref="Y43:AA43"/>
    <mergeCell ref="Y46:AA46"/>
    <mergeCell ref="Y22:AA22"/>
    <mergeCell ref="V36:X36"/>
    <mergeCell ref="AB43:AF43"/>
    <mergeCell ref="A52:AF52"/>
    <mergeCell ref="AC54:AF54"/>
    <mergeCell ref="L54:P54"/>
    <mergeCell ref="A46:B46"/>
    <mergeCell ref="C46:X46"/>
    <mergeCell ref="Y47:AA47"/>
    <mergeCell ref="AC53:AF53"/>
    <mergeCell ref="Q53:U53"/>
    <mergeCell ref="C53:F53"/>
    <mergeCell ref="A48:AA48"/>
    <mergeCell ref="A37:AA37"/>
    <mergeCell ref="L25:O25"/>
    <mergeCell ref="C24:K24"/>
    <mergeCell ref="L24:O24"/>
    <mergeCell ref="AB39:AF39"/>
    <mergeCell ref="P26:R26"/>
    <mergeCell ref="L26:O26"/>
    <mergeCell ref="S24:U24"/>
    <mergeCell ref="A25:B25"/>
    <mergeCell ref="AB25:AF25"/>
    <mergeCell ref="G53:K53"/>
    <mergeCell ref="AB40:AF40"/>
    <mergeCell ref="A38:AF38"/>
    <mergeCell ref="C40:X40"/>
    <mergeCell ref="A39:B39"/>
    <mergeCell ref="C39:X39"/>
    <mergeCell ref="C41:X41"/>
    <mergeCell ref="A40:B40"/>
    <mergeCell ref="A41:B41"/>
    <mergeCell ref="A47:B47"/>
    <mergeCell ref="A110:E110"/>
    <mergeCell ref="F108:K108"/>
    <mergeCell ref="F109:K109"/>
    <mergeCell ref="F110:K110"/>
    <mergeCell ref="A108:E108"/>
    <mergeCell ref="A109:E109"/>
    <mergeCell ref="AF109:AJ109"/>
    <mergeCell ref="V109:Z109"/>
    <mergeCell ref="AA110:AE110"/>
    <mergeCell ref="V108:Z108"/>
    <mergeCell ref="L110:P110"/>
    <mergeCell ref="Q108:U108"/>
    <mergeCell ref="Q109:U109"/>
    <mergeCell ref="Q110:U110"/>
    <mergeCell ref="L108:P108"/>
    <mergeCell ref="L109:P109"/>
    <mergeCell ref="Y24:AA24"/>
    <mergeCell ref="AF110:AJ110"/>
    <mergeCell ref="Y28:AA28"/>
    <mergeCell ref="AB36:AF36"/>
    <mergeCell ref="Y31:AA31"/>
    <mergeCell ref="V110:Z110"/>
    <mergeCell ref="AF108:AJ108"/>
    <mergeCell ref="AA108:AE108"/>
    <mergeCell ref="AA109:AE109"/>
    <mergeCell ref="AB46:AF46"/>
    <mergeCell ref="A22:B22"/>
    <mergeCell ref="C19:E19"/>
    <mergeCell ref="A24:B24"/>
    <mergeCell ref="AB23:AF23"/>
    <mergeCell ref="V26:X26"/>
    <mergeCell ref="V23:X23"/>
    <mergeCell ref="V25:X25"/>
    <mergeCell ref="Y25:AA25"/>
    <mergeCell ref="Y26:AA26"/>
    <mergeCell ref="AB24:AF24"/>
    <mergeCell ref="O16:W16"/>
    <mergeCell ref="O17:W17"/>
    <mergeCell ref="V24:X24"/>
    <mergeCell ref="C16:E16"/>
    <mergeCell ref="A16:B16"/>
    <mergeCell ref="C18:E18"/>
    <mergeCell ref="V21:X21"/>
    <mergeCell ref="X18:Z18"/>
    <mergeCell ref="X19:Z19"/>
    <mergeCell ref="C22:K22"/>
    <mergeCell ref="S23:U23"/>
    <mergeCell ref="C23:K23"/>
    <mergeCell ref="C25:K25"/>
    <mergeCell ref="C15:E15"/>
    <mergeCell ref="A15:B15"/>
    <mergeCell ref="A17:B17"/>
    <mergeCell ref="C17:E17"/>
    <mergeCell ref="O15:W15"/>
    <mergeCell ref="L21:O21"/>
    <mergeCell ref="O19:W19"/>
    <mergeCell ref="Y23:AA23"/>
    <mergeCell ref="P24:R24"/>
    <mergeCell ref="P22:R22"/>
    <mergeCell ref="S22:U22"/>
    <mergeCell ref="A23:B23"/>
    <mergeCell ref="AA19:AF19"/>
    <mergeCell ref="C21:K21"/>
    <mergeCell ref="A21:B21"/>
    <mergeCell ref="AB21:AF21"/>
    <mergeCell ref="P21:R21"/>
    <mergeCell ref="O18:W18"/>
    <mergeCell ref="Y21:AA21"/>
    <mergeCell ref="AA18:AF18"/>
    <mergeCell ref="A18:B18"/>
    <mergeCell ref="F18:N18"/>
    <mergeCell ref="A19:B19"/>
    <mergeCell ref="S21:U21"/>
    <mergeCell ref="A20:AF20"/>
    <mergeCell ref="F15:N15"/>
    <mergeCell ref="P1:AF1"/>
    <mergeCell ref="P2:AF2"/>
    <mergeCell ref="A3:R5"/>
    <mergeCell ref="A1:O2"/>
    <mergeCell ref="AC3:AF3"/>
    <mergeCell ref="T4:AB4"/>
    <mergeCell ref="AC4:AF4"/>
    <mergeCell ref="T5:AF5"/>
    <mergeCell ref="T3:AB3"/>
    <mergeCell ref="S25:U25"/>
    <mergeCell ref="AA16:AF16"/>
    <mergeCell ref="X17:Z17"/>
    <mergeCell ref="M10:P10"/>
    <mergeCell ref="X15:Z15"/>
    <mergeCell ref="T10:W10"/>
    <mergeCell ref="E11:W11"/>
    <mergeCell ref="AA11:AF11"/>
    <mergeCell ref="AD10:AF10"/>
    <mergeCell ref="AA17:AF17"/>
    <mergeCell ref="A9:AF9"/>
    <mergeCell ref="S26:U26"/>
    <mergeCell ref="AB29:AF29"/>
    <mergeCell ref="H29:AA29"/>
    <mergeCell ref="G27:AF27"/>
    <mergeCell ref="A11:D11"/>
    <mergeCell ref="E12:AF12"/>
    <mergeCell ref="X11:Z11"/>
    <mergeCell ref="P25:R25"/>
    <mergeCell ref="AB26:AF26"/>
    <mergeCell ref="AB32:AF32"/>
    <mergeCell ref="Y42:AA42"/>
    <mergeCell ref="Y39:AA39"/>
    <mergeCell ref="A45:B45"/>
    <mergeCell ref="Y45:AA45"/>
    <mergeCell ref="C43:X43"/>
    <mergeCell ref="A43:B43"/>
    <mergeCell ref="Y44:AA44"/>
    <mergeCell ref="C45:X45"/>
    <mergeCell ref="A44:B44"/>
    <mergeCell ref="A64:AF64"/>
    <mergeCell ref="A26:B26"/>
    <mergeCell ref="Y30:AA30"/>
    <mergeCell ref="AB30:AF30"/>
    <mergeCell ref="C26:K26"/>
    <mergeCell ref="A28:U28"/>
    <mergeCell ref="C42:X42"/>
    <mergeCell ref="Y40:AA40"/>
    <mergeCell ref="V30:X30"/>
    <mergeCell ref="Y32:AA32"/>
    <mergeCell ref="A31:L31"/>
    <mergeCell ref="V53:AB53"/>
    <mergeCell ref="E74:K74"/>
    <mergeCell ref="C54:F54"/>
    <mergeCell ref="A65:AF71"/>
    <mergeCell ref="T73:V73"/>
    <mergeCell ref="L53:P53"/>
    <mergeCell ref="A54:B54"/>
    <mergeCell ref="A53:B53"/>
    <mergeCell ref="A73:C73"/>
    <mergeCell ref="AB42:AF42"/>
    <mergeCell ref="G54:K54"/>
    <mergeCell ref="Q83:T83"/>
    <mergeCell ref="A27:F27"/>
    <mergeCell ref="A29:G29"/>
    <mergeCell ref="A30:U30"/>
    <mergeCell ref="A78:D78"/>
    <mergeCell ref="A77:O77"/>
    <mergeCell ref="M32:U32"/>
    <mergeCell ref="M31:U31"/>
    <mergeCell ref="Y34:AA34"/>
    <mergeCell ref="AB34:AF34"/>
    <mergeCell ref="V54:AB54"/>
    <mergeCell ref="V28:X28"/>
    <mergeCell ref="Z8:AF8"/>
    <mergeCell ref="A8:E8"/>
    <mergeCell ref="F8:N8"/>
    <mergeCell ref="O8:Q8"/>
    <mergeCell ref="R8:W8"/>
    <mergeCell ref="X8:Y8"/>
    <mergeCell ref="A32:L32"/>
    <mergeCell ref="A33:L33"/>
    <mergeCell ref="V35:X35"/>
    <mergeCell ref="M35:U35"/>
    <mergeCell ref="M34:U34"/>
    <mergeCell ref="A34:L34"/>
    <mergeCell ref="A35:L35"/>
    <mergeCell ref="V33:X33"/>
    <mergeCell ref="V34:X34"/>
    <mergeCell ref="V32:X32"/>
    <mergeCell ref="A36:L36"/>
    <mergeCell ref="Q79:R79"/>
    <mergeCell ref="Q77:AF78"/>
    <mergeCell ref="M33:U33"/>
    <mergeCell ref="Y35:AA35"/>
    <mergeCell ref="AB35:AF35"/>
    <mergeCell ref="M36:U36"/>
    <mergeCell ref="Q54:U54"/>
    <mergeCell ref="Y33:AA33"/>
    <mergeCell ref="AB33:AF33"/>
  </mergeCells>
  <dataValidations count="11">
    <dataValidation type="date" allowBlank="1" showInputMessage="1" showErrorMessage="1" errorTitle="Dato" error="Dato skal registreres på formen DD.MM.ÅÅ." sqref="A83:D83 A79:D79 Q83:T83">
      <formula1>36526</formula1>
      <formula2>2958465</formula2>
    </dataValidation>
    <dataValidation type="list" allowBlank="1" showInputMessage="1" showErrorMessage="1" sqref="AS56:AS59 AT53:AT55">
      <formula1>#REF!</formula1>
    </dataValidation>
    <dataValidation type="list" allowBlank="1" showInputMessage="1" showErrorMessage="1" sqref="Y41:AA47 AA11:AF11 Q79:R79">
      <formula1>$A$112:$A$113</formula1>
    </dataValidation>
    <dataValidation type="list" allowBlank="1" showInputMessage="1" showErrorMessage="1" sqref="Y40:AA40 P22:U26">
      <formula1>$A$111:$A$113</formula1>
    </dataValidation>
    <dataValidation type="list" allowBlank="1" showInputMessage="1" showErrorMessage="1" sqref="A29:G29">
      <formula1>Timer</formula1>
    </dataValidation>
    <dataValidation type="list" allowBlank="1" showInputMessage="1" showErrorMessage="1" sqref="C22:K26">
      <formula1>Kjøretøytype</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
      <formula1>$A$115:$A$118</formula1>
    </dataValidation>
  </dataValidations>
  <printOptions/>
  <pageMargins left="0.7874015748031497" right="0.5905511811023623" top="0.5905511811023623" bottom="0.984251968503937" header="0.5118110236220472" footer="0.5118110236220472"/>
  <pageSetup fitToHeight="2" fitToWidth="1" horizontalDpi="600" verticalDpi="600" orientation="portrait" paperSize="9" r:id="rId4"/>
  <headerFooter alignWithMargins="0">
    <oddFooter>&amp;C&amp;8 42 Dagreise innenlands&amp;R&amp;8Side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180"/>
  <sheetViews>
    <sheetView showGridLines="0" showRowColHeaders="0" showZeros="0" showOutlineSymbols="0" zoomScalePageLayoutView="0" workbookViewId="0" topLeftCell="A1">
      <selection activeCell="A76" sqref="A76:AC77"/>
    </sheetView>
  </sheetViews>
  <sheetFormatPr defaultColWidth="2.625" defaultRowHeight="13.5" customHeight="1"/>
  <sheetData>
    <row r="1" spans="1:29" s="4" customFormat="1" ht="13.5" customHeight="1">
      <c r="A1" s="239" t="s">
        <v>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s="4" customFormat="1" ht="13.5" customHeight="1">
      <c r="A2" s="241" t="s">
        <v>105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38"/>
    </row>
    <row r="3" spans="1:29" s="4" customFormat="1" ht="13.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38"/>
    </row>
    <row r="4" spans="1:29" s="4" customFormat="1" ht="13.5" customHeigh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38"/>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239" t="s">
        <v>68</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134"/>
    </row>
    <row r="7" spans="1:29" s="4" customFormat="1" ht="13.5" customHeight="1">
      <c r="A7" s="241" t="s">
        <v>106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row>
    <row r="8" spans="1:29" ht="13.5" customHeight="1">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row>
    <row r="9" spans="1:29" ht="13.5" customHeight="1">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3.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row>
    <row r="11" spans="1:29" ht="13.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13.5" customHeight="1">
      <c r="A12" s="242" t="s">
        <v>135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row>
    <row r="13" spans="1:29" ht="13.5" customHeight="1">
      <c r="A13" s="241" t="s">
        <v>130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row>
    <row r="14" spans="1:29" ht="13.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row>
    <row r="15" spans="1:29" ht="13.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ht="13.5" customHeight="1">
      <c r="A16" s="240"/>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row>
    <row r="17" spans="1:29" ht="13.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ht="13.5" customHeight="1">
      <c r="A18" s="246" t="s">
        <v>101</v>
      </c>
      <c r="B18" s="246"/>
      <c r="C18" s="246"/>
      <c r="D18" s="246"/>
      <c r="E18" s="246"/>
      <c r="F18" s="246"/>
      <c r="G18" s="246"/>
      <c r="H18" s="238"/>
      <c r="I18" s="238"/>
      <c r="J18" s="238"/>
      <c r="K18" s="238"/>
      <c r="L18" s="238"/>
      <c r="M18" s="238"/>
      <c r="N18" s="238"/>
      <c r="O18" s="238"/>
      <c r="P18" s="238"/>
      <c r="Q18" s="238"/>
      <c r="R18" s="238"/>
      <c r="S18" s="238"/>
      <c r="T18" s="238"/>
      <c r="U18" s="238"/>
      <c r="V18" s="238"/>
      <c r="W18" s="238"/>
      <c r="X18" s="238"/>
      <c r="Y18" s="238"/>
      <c r="Z18" s="238"/>
      <c r="AA18" s="238"/>
      <c r="AB18" s="238"/>
      <c r="AC18" s="238"/>
    </row>
    <row r="19" spans="1:29" ht="13.5" customHeight="1">
      <c r="A19" s="241" t="s">
        <v>103</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row>
    <row r="20" spans="1:29" ht="13.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ht="13.5" customHeight="1">
      <c r="A21" s="242" t="s">
        <v>87</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row>
    <row r="22" spans="1:29" ht="13.5" customHeight="1">
      <c r="A22" s="240" t="s">
        <v>107</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row>
    <row r="23" spans="1:29" ht="13.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row>
    <row r="24" spans="1:29" ht="13.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row>
    <row r="25" spans="1:29" ht="13.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3.5" customHeight="1">
      <c r="A26" s="240" t="s">
        <v>138</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row>
    <row r="27" spans="1:29" ht="13.5" customHeight="1">
      <c r="A27" s="240"/>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row>
    <row r="28" spans="1:29" ht="13.5"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row>
    <row r="29" spans="1:29"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3.5" customHeight="1">
      <c r="A30" s="242" t="s">
        <v>86</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row>
    <row r="31" spans="1:29" ht="13.5" customHeight="1">
      <c r="A31" s="242" t="s">
        <v>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row>
    <row r="32" spans="1:29" ht="13.5" customHeight="1">
      <c r="A32" s="241" t="s">
        <v>103</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row>
    <row r="33" spans="1:29" ht="13.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3.5" customHeight="1">
      <c r="A34" s="242" t="s">
        <v>4</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row>
    <row r="35" spans="1:29" ht="13.5" customHeight="1">
      <c r="A35" s="241" t="s">
        <v>103</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row>
    <row r="36" spans="1:29"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ht="13.5" customHeight="1">
      <c r="A37" s="242" t="s">
        <v>2</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row>
    <row r="38" spans="1:29" ht="13.5" customHeight="1">
      <c r="A38" s="241" t="s">
        <v>108</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row>
    <row r="39" spans="1:29" ht="13.5" customHeight="1">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row>
    <row r="40" spans="1:29" ht="13.5" customHeight="1">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row>
    <row r="41" spans="1:29"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ht="13.5" customHeight="1">
      <c r="A42" s="242" t="s">
        <v>74</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row>
    <row r="43" spans="1:29" ht="13.5" customHeight="1">
      <c r="A43" s="241" t="s">
        <v>109</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row>
    <row r="44" spans="1:29" ht="13.5" customHeight="1">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row>
    <row r="45" spans="1:29"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1:29" ht="13.5" customHeight="1">
      <c r="A46" s="241" t="s">
        <v>131</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row>
    <row r="47" spans="1:29" ht="13.5" customHeight="1">
      <c r="A47" s="18"/>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31" ht="18" customHeight="1">
      <c r="A48" s="242" t="s">
        <v>146</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row>
    <row r="49" spans="1:31" ht="18" customHeight="1">
      <c r="A49" s="248" t="s">
        <v>147</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18"/>
      <c r="AE49" s="18"/>
    </row>
    <row r="50" spans="1:31" ht="18"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18"/>
      <c r="AE50" s="18"/>
    </row>
    <row r="51" spans="1:29"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3.5" customHeight="1">
      <c r="A52" s="239" t="s">
        <v>41</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53" spans="1:29" ht="13.5" customHeight="1">
      <c r="A53" s="237" t="s">
        <v>75</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row>
    <row r="54" spans="1:29" ht="13.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3.5" customHeight="1">
      <c r="A55" s="239" t="s">
        <v>7</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row>
    <row r="56" spans="1:29" ht="13.5" customHeight="1">
      <c r="A56" s="237" t="s">
        <v>77</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row>
    <row r="57" spans="1:29" ht="13.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ht="13.5" customHeight="1">
      <c r="A58" s="239" t="s">
        <v>76</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row>
    <row r="59" spans="1:29" ht="13.5" customHeight="1">
      <c r="A59" s="237" t="s">
        <v>88</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row>
    <row r="60" spans="1:29" ht="13.5" customHeight="1">
      <c r="A60" s="238"/>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row>
    <row r="61" spans="1:29" ht="13.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3.5" customHeight="1">
      <c r="A62" s="239" t="s">
        <v>15</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row>
    <row r="63" spans="1:29" ht="13.5" customHeight="1">
      <c r="A63" s="240" t="s">
        <v>110</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row>
    <row r="64" spans="1:29" ht="13.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row>
    <row r="65" spans="1:29"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ht="13.5" customHeight="1">
      <c r="A66" s="240" t="s">
        <v>111</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row>
    <row r="67" spans="1:29" ht="13.5" customHeight="1">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row>
    <row r="68" spans="1:29"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row r="69" spans="1:29" ht="13.5" customHeight="1">
      <c r="A69" s="238" t="s">
        <v>112</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row>
    <row r="70" spans="1:29" ht="13.5" customHeight="1">
      <c r="A70" s="238"/>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row>
    <row r="71" spans="1:29"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13.5" customHeight="1">
      <c r="A72" s="239" t="s">
        <v>12</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row>
    <row r="73" spans="1:29" ht="13.5" customHeight="1">
      <c r="A73" s="237" t="s">
        <v>113</v>
      </c>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row>
    <row r="74" spans="1:29"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ht="13.5" customHeight="1">
      <c r="A75" s="239" t="s">
        <v>99</v>
      </c>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row>
    <row r="76" spans="1:29" ht="13.5" customHeight="1">
      <c r="A76" s="237" t="s">
        <v>169</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row>
    <row r="77" spans="1:29" ht="13.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row>
    <row r="78" spans="1:29"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spans="1:29" ht="13.5" customHeight="1">
      <c r="A79" s="239" t="s">
        <v>11</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row>
    <row r="80" spans="1:29" ht="13.5" customHeight="1">
      <c r="A80" s="237" t="s">
        <v>114</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row>
    <row r="81" spans="1:29" ht="13.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row>
    <row r="82" spans="1:29" ht="13.5" customHeight="1">
      <c r="A82" s="239" t="s">
        <v>54</v>
      </c>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row>
    <row r="83" spans="1:29" ht="13.5" customHeight="1">
      <c r="A83" s="237" t="s">
        <v>115</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row>
    <row r="84" spans="1:29" ht="13.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row>
    <row r="85" spans="1:29" ht="13.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row>
    <row r="86" spans="1:29" ht="13.5" customHeight="1">
      <c r="A86" s="240" t="s">
        <v>116</v>
      </c>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ht="13.5" customHeigh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ht="13.5" customHeigh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ht="13.5" customHeigh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ht="13.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row r="92" spans="1:29" ht="13.5" customHeight="1">
      <c r="A92" s="239" t="s">
        <v>59</v>
      </c>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row>
    <row r="93" spans="1:29" ht="13.5" customHeight="1">
      <c r="A93" s="237" t="s">
        <v>117</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row>
    <row r="94" spans="1:29" ht="13.5" customHeight="1">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row>
    <row r="95" spans="1:29" ht="13.5" customHeight="1">
      <c r="A95" s="23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row>
    <row r="96" spans="1:29" ht="13.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row>
    <row r="97" spans="1:29" ht="13.5" customHeight="1">
      <c r="A97" s="241" t="s">
        <v>118</v>
      </c>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row>
    <row r="98" spans="1:29" ht="13.5" customHeight="1">
      <c r="A98" s="240"/>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row>
    <row r="99" spans="1:29" ht="13.5" customHeight="1">
      <c r="A99" s="240"/>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row>
    <row r="100" spans="1:29" ht="13.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1:29" ht="13.5" customHeight="1">
      <c r="A101" s="237" t="s">
        <v>119</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row>
    <row r="102" spans="1:29" ht="13.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row>
    <row r="103" spans="1:29" ht="13.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ht="13.5" customHeight="1">
      <c r="A104" s="240" t="s">
        <v>89</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row>
    <row r="105" spans="1:29" ht="13.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row>
    <row r="106" spans="1:29" ht="13.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row>
    <row r="107" spans="1:29" ht="13.5" customHeight="1">
      <c r="A107" s="239" t="s">
        <v>66</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row>
    <row r="108" spans="1:29" ht="13.5" customHeight="1">
      <c r="A108" s="134" t="s">
        <v>120</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row>
    <row r="109" spans="1:29"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spans="1:29" ht="13.5" customHeight="1">
      <c r="A110" s="240" t="s">
        <v>121</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row>
    <row r="111" spans="1:29" ht="13.5" customHeight="1">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row>
    <row r="112" spans="1:29" ht="13.5" customHeight="1">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row>
    <row r="114" spans="1:29" ht="13.5" customHeight="1">
      <c r="A114" s="238" t="s">
        <v>78</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row>
    <row r="115" spans="1:29" ht="13.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spans="1:29" ht="13.5" customHeight="1">
      <c r="A116" s="240" t="s">
        <v>90</v>
      </c>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row>
    <row r="117" spans="1:29" ht="13.5" customHeight="1">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row>
    <row r="118" spans="1:29" ht="13.5" customHeight="1">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row>
    <row r="119" spans="1:29" ht="13.5" customHeight="1">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row>
    <row r="120" spans="1:29"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1:29" ht="13.5" customHeight="1">
      <c r="A121" s="239" t="s">
        <v>79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row>
    <row r="122" spans="1:29" ht="13.5" customHeight="1">
      <c r="A122" s="237" t="s">
        <v>80</v>
      </c>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row>
    <row r="123" spans="1:29" ht="13.5" customHeight="1">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row>
    <row r="125" spans="1:29" ht="13.5" customHeight="1">
      <c r="A125" s="239" t="s">
        <v>20</v>
      </c>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row>
    <row r="126" spans="1:29" ht="13.5" customHeight="1">
      <c r="A126" s="238" t="s">
        <v>122</v>
      </c>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row>
    <row r="127" spans="1:29"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row r="128" spans="1:29" ht="13.5" customHeight="1">
      <c r="A128" s="247" t="s">
        <v>91</v>
      </c>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row>
    <row r="129" spans="1:29" ht="13.5" customHeight="1">
      <c r="A129" s="238" t="s">
        <v>123</v>
      </c>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row>
    <row r="130" spans="1:29" ht="13.5" customHeight="1">
      <c r="A130" s="238"/>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row>
    <row r="131" spans="1:29"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ht="13.5" customHeight="1">
      <c r="A132" s="243" t="s">
        <v>97</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row>
    <row r="133" spans="1:29" ht="13.5" customHeight="1">
      <c r="A133" s="244"/>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row>
    <row r="134" spans="1:29" ht="13.5" customHeight="1">
      <c r="A134" s="245" t="s">
        <v>124</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row>
    <row r="135" spans="1:29" ht="13.5" customHeight="1">
      <c r="A135" s="245" t="s">
        <v>126</v>
      </c>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row>
    <row r="136" spans="1:29" ht="13.5" customHeight="1">
      <c r="A136" s="237" t="s">
        <v>127</v>
      </c>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row>
    <row r="137" spans="1:29" ht="13.5" customHeight="1">
      <c r="A137" s="237" t="s">
        <v>125</v>
      </c>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row>
    <row r="138" spans="1:29" ht="13.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1:29" ht="13.5" customHeight="1">
      <c r="A139" s="241" t="s">
        <v>96</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row>
    <row r="140" spans="1:29" ht="13.5" customHeight="1">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row>
    <row r="142" spans="1:29" ht="13.5" customHeight="1">
      <c r="A142" s="239" t="s">
        <v>67</v>
      </c>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row>
    <row r="143" spans="1:29" ht="13.5" customHeight="1">
      <c r="A143" s="237" t="s">
        <v>94</v>
      </c>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row>
    <row r="144" spans="1:29" ht="13.5" customHeight="1">
      <c r="A144" s="238"/>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row>
    <row r="145" spans="1:29" ht="13.5" customHeight="1">
      <c r="A145" s="238"/>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row>
    <row r="146" spans="1:29" ht="13.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1:29" ht="13.5" customHeight="1">
      <c r="A147" s="239" t="s">
        <v>81</v>
      </c>
      <c r="B147" s="239"/>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row>
    <row r="148" spans="1:29" ht="13.5" customHeight="1">
      <c r="A148" s="237" t="s">
        <v>95</v>
      </c>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row>
    <row r="149" spans="1:29" ht="13.5" customHeight="1">
      <c r="A149" s="238"/>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row>
    <row r="150" spans="1:29" ht="13.5" customHeight="1">
      <c r="A150" s="238"/>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row>
    <row r="151" spans="1:29" ht="13.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ht="13.5" customHeight="1">
      <c r="A152" s="239" t="s">
        <v>93</v>
      </c>
      <c r="B152" s="239"/>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row>
    <row r="153" spans="1:29" ht="13.5" customHeight="1">
      <c r="A153" s="241" t="s">
        <v>92</v>
      </c>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row>
    <row r="154" spans="1:29" ht="13.5" customHeight="1">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row>
    <row r="155" spans="1:29" ht="13.5" customHeight="1">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row>
    <row r="156" spans="1:29" ht="13.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1:29" ht="13.5" customHeight="1">
      <c r="A157" s="239" t="s">
        <v>82</v>
      </c>
      <c r="B157" s="239"/>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row>
    <row r="158" spans="1:29" ht="13.5" customHeight="1">
      <c r="A158" s="238" t="s">
        <v>136</v>
      </c>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row>
    <row r="159" spans="1:29" ht="13.5" customHeight="1">
      <c r="A159" s="238"/>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row>
    <row r="160" spans="1:29"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row>
    <row r="161" spans="1:29" ht="13.5" customHeight="1">
      <c r="A161" s="251" t="s">
        <v>137</v>
      </c>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row>
    <row r="162" spans="1:29" ht="13.5" customHeight="1">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row>
    <row r="163" spans="1:29" ht="13.5" customHeight="1">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row>
    <row r="164" spans="1:29"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1:29" ht="13.5" customHeight="1">
      <c r="A165" s="250" t="s">
        <v>128</v>
      </c>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row>
    <row r="166" spans="1:29" ht="13.5" customHeight="1">
      <c r="A166" s="244"/>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row>
    <row r="167" spans="1:29" ht="13.5" customHeight="1">
      <c r="A167" s="244"/>
      <c r="B167" s="244"/>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row>
    <row r="168" spans="1:29" ht="13.5" customHeight="1">
      <c r="A168" s="244"/>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row>
    <row r="169" spans="1:29" ht="13.5" customHeight="1">
      <c r="A169" s="244"/>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row>
    <row r="170" spans="1:29" ht="13.5" customHeight="1">
      <c r="A170" s="244"/>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row>
    <row r="171" spans="1:29" ht="13.5" customHeight="1">
      <c r="A171" s="246" t="s">
        <v>101</v>
      </c>
      <c r="B171" s="246"/>
      <c r="C171" s="246"/>
      <c r="D171" s="246"/>
      <c r="E171" s="246"/>
      <c r="F171" s="246"/>
      <c r="G171" s="246"/>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row>
    <row r="172" spans="1:29" ht="13.5" customHeight="1">
      <c r="A172" s="249" t="s">
        <v>102</v>
      </c>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row>
    <row r="173" spans="1:29" ht="13.5" customHeight="1">
      <c r="A173" s="238"/>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row>
    <row r="174" spans="1:29" ht="13.5" customHeight="1">
      <c r="A174" s="238"/>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row>
    <row r="175" spans="1:29" ht="13.5" customHeight="1">
      <c r="A175" s="19"/>
      <c r="B175" s="19"/>
      <c r="C175" s="19"/>
      <c r="D175" s="19"/>
      <c r="E175" s="19"/>
      <c r="F175" s="19"/>
      <c r="G175" s="19"/>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3.5" customHeight="1">
      <c r="A176" s="241" t="s">
        <v>129</v>
      </c>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row>
    <row r="177" spans="1:29" ht="13.5" customHeight="1">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row>
    <row r="178" spans="1:29" ht="13.5" customHeight="1">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row>
    <row r="179" spans="1:29" ht="13.5" customHeight="1">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row>
    <row r="180" spans="1:29" ht="13.5" customHeight="1">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row>
  </sheetData>
  <sheetProtection sheet="1" selectLockedCells="1" selectUnlockedCells="1"/>
  <mergeCells count="78">
    <mergeCell ref="A48:AC48"/>
    <mergeCell ref="AD48:AE48"/>
    <mergeCell ref="A49:AC50"/>
    <mergeCell ref="A176:AC180"/>
    <mergeCell ref="A19:AC19"/>
    <mergeCell ref="A171:AC171"/>
    <mergeCell ref="A172:AC174"/>
    <mergeCell ref="A165:AC170"/>
    <mergeCell ref="A161:AC163"/>
    <mergeCell ref="A125:AC125"/>
    <mergeCell ref="A129:AC130"/>
    <mergeCell ref="A126:AC126"/>
    <mergeCell ref="A128:AC128"/>
    <mergeCell ref="A157:AC157"/>
    <mergeCell ref="A158:AC159"/>
    <mergeCell ref="A153:AC155"/>
    <mergeCell ref="A152:AC152"/>
    <mergeCell ref="A148:AC150"/>
    <mergeCell ref="A137:AC137"/>
    <mergeCell ref="A139:AC140"/>
    <mergeCell ref="A143:AC145"/>
    <mergeCell ref="A142:AC142"/>
    <mergeCell ref="A12:AC12"/>
    <mergeCell ref="A1:AC1"/>
    <mergeCell ref="A2:AC4"/>
    <mergeCell ref="A6:AC6"/>
    <mergeCell ref="A7:AC10"/>
    <mergeCell ref="A18:AC18"/>
    <mergeCell ref="A46:AC46"/>
    <mergeCell ref="A37:AC37"/>
    <mergeCell ref="A147:AC147"/>
    <mergeCell ref="A132:AC133"/>
    <mergeCell ref="A134:AC134"/>
    <mergeCell ref="A135:AC135"/>
    <mergeCell ref="A136:AC136"/>
    <mergeCell ref="A13:AC16"/>
    <mergeCell ref="A21:AC21"/>
    <mergeCell ref="A22:AC24"/>
    <mergeCell ref="A30:AC30"/>
    <mergeCell ref="A26:AC28"/>
    <mergeCell ref="A38:AC40"/>
    <mergeCell ref="A42:AC42"/>
    <mergeCell ref="A43:AC44"/>
    <mergeCell ref="A31:AC31"/>
    <mergeCell ref="A32:AC32"/>
    <mergeCell ref="A34:AC34"/>
    <mergeCell ref="A35:AC35"/>
    <mergeCell ref="A56:AC56"/>
    <mergeCell ref="A58:AC58"/>
    <mergeCell ref="A62:AC62"/>
    <mergeCell ref="A59:AC60"/>
    <mergeCell ref="A52:AC52"/>
    <mergeCell ref="A53:AC53"/>
    <mergeCell ref="A55:AC55"/>
    <mergeCell ref="A83:AC84"/>
    <mergeCell ref="A86:AC90"/>
    <mergeCell ref="A63:AC64"/>
    <mergeCell ref="A66:AC67"/>
    <mergeCell ref="A69:AC70"/>
    <mergeCell ref="A72:AC72"/>
    <mergeCell ref="A92:AC92"/>
    <mergeCell ref="A108:AC108"/>
    <mergeCell ref="A93:AC95"/>
    <mergeCell ref="A97:AC99"/>
    <mergeCell ref="A73:AC73"/>
    <mergeCell ref="A75:AC75"/>
    <mergeCell ref="A76:AC77"/>
    <mergeCell ref="A79:AC79"/>
    <mergeCell ref="A80:AC80"/>
    <mergeCell ref="A82:AC82"/>
    <mergeCell ref="A122:AC123"/>
    <mergeCell ref="A101:AC102"/>
    <mergeCell ref="A107:AC107"/>
    <mergeCell ref="A114:AC114"/>
    <mergeCell ref="A121:AC121"/>
    <mergeCell ref="A104:AC105"/>
    <mergeCell ref="A116:AC119"/>
    <mergeCell ref="A110:AC11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42 Dagreise innenlands&amp;R&amp;8Side &amp;P av &amp;N</oddFooter>
  </headerFooter>
</worksheet>
</file>

<file path=xl/worksheets/sheet3.xml><?xml version="1.0" encoding="utf-8"?>
<worksheet xmlns="http://schemas.openxmlformats.org/spreadsheetml/2006/main" xmlns:r="http://schemas.openxmlformats.org/officeDocument/2006/relationships">
  <dimension ref="A1:K53"/>
  <sheetViews>
    <sheetView showZeros="0" showOutlineSymbols="0" zoomScalePageLayoutView="0" workbookViewId="0" topLeftCell="A1">
      <selection activeCell="E42" sqref="E42"/>
    </sheetView>
  </sheetViews>
  <sheetFormatPr defaultColWidth="11.00390625" defaultRowHeight="14.25"/>
  <cols>
    <col min="1" max="1" width="47.375" style="0" customWidth="1"/>
    <col min="2" max="2" width="13.25390625" style="10" customWidth="1"/>
    <col min="3" max="3" width="13.625" style="0" customWidth="1"/>
  </cols>
  <sheetData>
    <row r="1" spans="1:3" s="8" customFormat="1" ht="15">
      <c r="A1" s="252" t="s">
        <v>171</v>
      </c>
      <c r="B1" s="238"/>
      <c r="C1" s="238"/>
    </row>
    <row r="2" spans="1:3" s="8" customFormat="1" ht="15">
      <c r="A2" s="238"/>
      <c r="B2" s="238"/>
      <c r="C2" s="238"/>
    </row>
    <row r="3" spans="1:3" s="8" customFormat="1" ht="15">
      <c r="A3" s="238"/>
      <c r="B3" s="238"/>
      <c r="C3" s="238"/>
    </row>
    <row r="4" s="8" customFormat="1" ht="15">
      <c r="B4" s="9"/>
    </row>
    <row r="5" spans="1:2" s="8" customFormat="1" ht="15">
      <c r="A5" s="8" t="s">
        <v>57</v>
      </c>
      <c r="B5" s="9"/>
    </row>
    <row r="6" s="8" customFormat="1" ht="15">
      <c r="B6" s="9"/>
    </row>
    <row r="8" spans="1:2" ht="14.25">
      <c r="A8" t="s">
        <v>155</v>
      </c>
      <c r="B8" s="10">
        <v>307</v>
      </c>
    </row>
    <row r="9" spans="1:2" s="8" customFormat="1" ht="15">
      <c r="A9" t="s">
        <v>69</v>
      </c>
      <c r="B9" s="10">
        <v>570</v>
      </c>
    </row>
    <row r="11" ht="15">
      <c r="A11" s="8"/>
    </row>
    <row r="12" ht="14.25">
      <c r="A12" s="11"/>
    </row>
    <row r="13" s="11" customFormat="1" ht="14.25">
      <c r="B13" s="12"/>
    </row>
    <row r="14" ht="14.25">
      <c r="A14" s="11"/>
    </row>
    <row r="15" ht="14.25">
      <c r="A15" s="11"/>
    </row>
    <row r="16" ht="14.25">
      <c r="A16" s="11"/>
    </row>
    <row r="17" ht="14.25">
      <c r="A17" s="11"/>
    </row>
    <row r="18" spans="1:2" s="8" customFormat="1" ht="15">
      <c r="A18" s="8" t="s">
        <v>58</v>
      </c>
      <c r="B18" s="9"/>
    </row>
    <row r="19" ht="14.25">
      <c r="A19" s="11"/>
    </row>
    <row r="20" spans="1:2" ht="14.25">
      <c r="A20" s="11" t="s">
        <v>153</v>
      </c>
      <c r="B20" s="10">
        <v>156</v>
      </c>
    </row>
    <row r="21" spans="1:2" ht="14.25">
      <c r="A21" s="11" t="s">
        <v>154</v>
      </c>
      <c r="B21" s="10">
        <v>156</v>
      </c>
    </row>
    <row r="22" spans="1:2" ht="14.25">
      <c r="A22" s="11" t="s">
        <v>156</v>
      </c>
      <c r="B22" s="10">
        <v>234</v>
      </c>
    </row>
    <row r="23" spans="1:2" ht="14.25">
      <c r="A23" s="11" t="s">
        <v>157</v>
      </c>
      <c r="B23" s="10">
        <v>234</v>
      </c>
    </row>
    <row r="24" spans="1:2" ht="14.25">
      <c r="A24" s="11" t="s">
        <v>158</v>
      </c>
      <c r="B24" s="10">
        <v>390</v>
      </c>
    </row>
    <row r="25" spans="1:2" ht="14.25">
      <c r="A25" s="11" t="s">
        <v>159</v>
      </c>
      <c r="B25" s="10">
        <v>390</v>
      </c>
    </row>
    <row r="26" ht="14.25">
      <c r="A26" s="11"/>
    </row>
    <row r="27" spans="1:11" s="8" customFormat="1" ht="15">
      <c r="A27" s="7"/>
      <c r="B27" s="7"/>
      <c r="C27" s="7"/>
      <c r="D27" s="7"/>
      <c r="E27" s="7"/>
      <c r="F27" s="7"/>
      <c r="G27" s="7"/>
      <c r="H27" s="7"/>
      <c r="I27" s="13"/>
      <c r="J27" s="13"/>
      <c r="K27" s="13"/>
    </row>
    <row r="28" spans="1:11" s="8" customFormat="1" ht="15">
      <c r="A28" s="7"/>
      <c r="B28" s="7"/>
      <c r="C28" s="7"/>
      <c r="D28" s="7"/>
      <c r="E28" s="7"/>
      <c r="F28" s="7"/>
      <c r="G28" s="7"/>
      <c r="H28" s="7"/>
      <c r="I28" s="13"/>
      <c r="J28" s="13"/>
      <c r="K28" s="13"/>
    </row>
    <row r="29" ht="14.25">
      <c r="A29" s="11"/>
    </row>
    <row r="31" spans="1:2" s="8" customFormat="1" ht="15">
      <c r="A31" s="8" t="s">
        <v>85</v>
      </c>
      <c r="B31" s="9"/>
    </row>
    <row r="33" spans="1:2" ht="14.25">
      <c r="A33" s="11" t="s">
        <v>167</v>
      </c>
      <c r="B33" s="2">
        <v>4.03</v>
      </c>
    </row>
    <row r="34" spans="1:2" ht="14.25">
      <c r="A34" s="11" t="s">
        <v>162</v>
      </c>
      <c r="B34" s="2">
        <v>4.03</v>
      </c>
    </row>
    <row r="35" spans="1:2" ht="14.25">
      <c r="A35" s="11" t="s">
        <v>163</v>
      </c>
      <c r="B35" s="2">
        <v>4.03</v>
      </c>
    </row>
    <row r="36" spans="1:2" ht="14.25">
      <c r="A36" s="11" t="s">
        <v>164</v>
      </c>
      <c r="B36" s="2">
        <v>4.03</v>
      </c>
    </row>
    <row r="37" spans="1:2" ht="14.25">
      <c r="A37" t="s">
        <v>46</v>
      </c>
      <c r="B37" s="2">
        <v>4.03</v>
      </c>
    </row>
    <row r="38" spans="1:2" ht="14.25">
      <c r="A38" t="s">
        <v>161</v>
      </c>
      <c r="B38" s="2">
        <v>7.5</v>
      </c>
    </row>
    <row r="39" spans="1:2" ht="14.25">
      <c r="A39" t="s">
        <v>149</v>
      </c>
      <c r="B39" s="2">
        <v>2</v>
      </c>
    </row>
    <row r="40" spans="1:2" ht="14.25">
      <c r="A40" t="s">
        <v>148</v>
      </c>
      <c r="B40" s="2">
        <v>2.95</v>
      </c>
    </row>
    <row r="41" spans="1:2" ht="14.25">
      <c r="A41" t="s">
        <v>160</v>
      </c>
      <c r="B41" s="27">
        <v>2.95</v>
      </c>
    </row>
    <row r="42" spans="1:3" ht="14.25">
      <c r="A42" s="11" t="s">
        <v>165</v>
      </c>
      <c r="B42" s="27">
        <v>1.56</v>
      </c>
      <c r="C42" s="11"/>
    </row>
    <row r="43" spans="1:3" ht="14.25">
      <c r="A43" s="11" t="s">
        <v>166</v>
      </c>
      <c r="B43" s="27">
        <v>0.76</v>
      </c>
      <c r="C43" s="11"/>
    </row>
    <row r="44" spans="1:2" ht="14.25">
      <c r="A44" t="s">
        <v>150</v>
      </c>
      <c r="B44" s="2">
        <v>7.5</v>
      </c>
    </row>
    <row r="46" spans="1:2" ht="14.25">
      <c r="A46" t="s">
        <v>53</v>
      </c>
      <c r="B46" s="10">
        <v>0.1</v>
      </c>
    </row>
    <row r="47" spans="1:2" ht="14.25">
      <c r="A47" t="s">
        <v>52</v>
      </c>
      <c r="B47" s="10">
        <v>1</v>
      </c>
    </row>
    <row r="48" spans="1:2" ht="14.25">
      <c r="A48" t="s">
        <v>151</v>
      </c>
      <c r="B48" s="10">
        <v>1</v>
      </c>
    </row>
    <row r="49" spans="1:2" ht="14.25">
      <c r="A49" t="s">
        <v>152</v>
      </c>
      <c r="B49" s="10">
        <v>1</v>
      </c>
    </row>
    <row r="53" ht="14.25">
      <c r="B53" s="2"/>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Hogstad, Frøydis</cp:lastModifiedBy>
  <cp:lastPrinted>2019-01-04T13:35:33Z</cp:lastPrinted>
  <dcterms:created xsi:type="dcterms:W3CDTF">2007-05-18T08:20:00Z</dcterms:created>
  <dcterms:modified xsi:type="dcterms:W3CDTF">2019-03-06T08:52:04Z</dcterms:modified>
  <cp:category/>
  <cp:version/>
  <cp:contentType/>
  <cp:contentStatus/>
</cp:coreProperties>
</file>