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20" activeTab="0"/>
  </bookViews>
  <sheets>
    <sheet name="Blankett" sheetId="1" r:id="rId1"/>
    <sheet name="Beskrivelse" sheetId="2" r:id="rId2"/>
    <sheet name="Satser" sheetId="3" r:id="rId3"/>
  </sheets>
  <definedNames>
    <definedName name="_xlfn.SUMIFS" hidden="1">#NAME?</definedName>
    <definedName name="Hotell">'Satser'!$A$13:$B$17</definedName>
    <definedName name="Kjøretøytype">'Satser'!$A$31:$A$43</definedName>
    <definedName name="Pensjonat">'Blankett'!#REF!</definedName>
    <definedName name="Typeovernatting">'Satser'!$A$13:$A$17</definedName>
    <definedName name="Typeovernatting1">'Satser'!$A$13:$B$17</definedName>
    <definedName name="typeovernatting2">'Blankett'!$A$122:$A$127</definedName>
    <definedName name="typeovernatting4">'Blankett'!$A$122:$A$124</definedName>
    <definedName name="typeovernatting5">'Blankett'!$A$121:$A$124</definedName>
    <definedName name="_xlnm.Print_Area" localSheetId="0">'Blankett'!$A$1:$AF$89</definedName>
    <definedName name="_xlnm.Print_Area" localSheetId="2">'Satser'!$A$1:$C$49</definedName>
  </definedNames>
  <calcPr fullCalcOnLoad="1"/>
</workbook>
</file>

<file path=xl/comments1.xml><?xml version="1.0" encoding="utf-8"?>
<comments xmlns="http://schemas.openxmlformats.org/spreadsheetml/2006/main">
  <authors>
    <author>Siri Qviller</author>
    <author>0-siqv</author>
    <author>Aschim Anniken</author>
  </authors>
  <commentList>
    <comment ref="A89" authorId="0">
      <text>
        <r>
          <rPr>
            <sz val="8"/>
            <rFont val="Tahoma"/>
            <family val="2"/>
          </rPr>
          <t xml:space="preserve">Dato skal skrives på formen DD.MM.ÅÅ.
</t>
        </r>
      </text>
    </comment>
    <comment ref="Q89" authorId="0">
      <text>
        <r>
          <rPr>
            <sz val="8"/>
            <rFont val="Tahoma"/>
            <family val="2"/>
          </rPr>
          <t xml:space="preserve">Dato skal skrives på formen DD.MM.ÅÅ.
</t>
        </r>
      </text>
    </comment>
    <comment ref="A86" authorId="0">
      <text>
        <r>
          <rPr>
            <sz val="8"/>
            <rFont val="Tahoma"/>
            <family val="2"/>
          </rPr>
          <t xml:space="preserve">Dato skal skrives på formen DD.MM.ÅÅ.
</t>
        </r>
      </text>
    </comment>
    <comment ref="E10" authorId="0">
      <text>
        <r>
          <rPr>
            <sz val="8"/>
            <rFont val="Tahoma"/>
            <family val="2"/>
          </rPr>
          <t>Datoen må oppgis på formen DD.MM.AA</t>
        </r>
        <r>
          <rPr>
            <sz val="10"/>
            <rFont val="Tahoma"/>
            <family val="2"/>
          </rPr>
          <t xml:space="preserve">
</t>
        </r>
      </text>
    </comment>
    <comment ref="E11" authorId="0">
      <text>
        <r>
          <rPr>
            <sz val="8"/>
            <rFont val="Tahoma"/>
            <family val="2"/>
          </rPr>
          <t>Datoen må oppgis på formen DD.MM.AA</t>
        </r>
        <r>
          <rPr>
            <sz val="10"/>
            <rFont val="Tahoma"/>
            <family val="2"/>
          </rPr>
          <t xml:space="preserve">
</t>
        </r>
      </text>
    </comment>
    <comment ref="M10" authorId="0">
      <text>
        <r>
          <rPr>
            <sz val="8"/>
            <rFont val="Tahoma"/>
            <family val="2"/>
          </rPr>
          <t>Klokkelsett må oppgis på formen TT:MM.</t>
        </r>
      </text>
    </comment>
    <comment ref="M11" authorId="0">
      <text>
        <r>
          <rPr>
            <sz val="8"/>
            <rFont val="Tahoma"/>
            <family val="2"/>
          </rPr>
          <t>Klokkelsett må oppgis på formen TT:MM.</t>
        </r>
      </text>
    </comment>
    <comment ref="C16" authorId="0">
      <text>
        <r>
          <rPr>
            <sz val="10"/>
            <rFont val="Tahoma"/>
            <family val="2"/>
          </rPr>
          <t xml:space="preserve">Datoen mål skrives på formen DD.MM.ÅÅ.
</t>
        </r>
      </text>
    </comment>
    <comment ref="G16" authorId="0">
      <text>
        <r>
          <rPr>
            <sz val="10"/>
            <rFont val="Tahoma"/>
            <family val="2"/>
          </rPr>
          <t xml:space="preserve">Klokkeslettet må skrives på formen TT:MM.
</t>
        </r>
      </text>
    </comment>
    <comment ref="Z16" authorId="0">
      <text>
        <r>
          <rPr>
            <sz val="10"/>
            <rFont val="Tahoma"/>
            <family val="2"/>
          </rPr>
          <t xml:space="preserve">Klokkeslettet må skrives på formen TT:MM.
</t>
        </r>
      </text>
    </comment>
    <comment ref="Y12" authorId="0">
      <text>
        <r>
          <rPr>
            <sz val="10"/>
            <rFont val="Tahoma"/>
            <family val="2"/>
          </rPr>
          <t xml:space="preserve">Arbeidstakere som fyller drivstoff der bomavgift er inkludert i drivstoffprisen gis kr 0,10 per km i tillegg til kilometersatsen. Disse må oppgi Tromsø som region.
</t>
        </r>
      </text>
    </comment>
    <comment ref="V35" authorId="1">
      <text>
        <r>
          <rPr>
            <sz val="8"/>
            <rFont val="Tahoma"/>
            <family val="2"/>
          </rPr>
          <t xml:space="preserve">For reiser som varer mer enn ett døgn, regnes 6 timer eller mer inn i det nye døgner som ett nytt døgn.
</t>
        </r>
      </text>
    </comment>
    <comment ref="A35" authorId="1">
      <text>
        <r>
          <rPr>
            <sz val="8"/>
            <rFont val="Tahoma"/>
            <family val="2"/>
          </rPr>
          <t xml:space="preserve">Ved overnatting på pensjonat eller på hybel, brakke eller privat, er deler av beløpet skattepliktig. Den skattepliktige delen er forskjellig avhengig av om det er kokemuligheter eller ikke på overnattingsstedet. 
</t>
        </r>
      </text>
    </comment>
    <comment ref="A43" authorId="1">
      <text>
        <r>
          <rPr>
            <sz val="8"/>
            <rFont val="Tahoma"/>
            <family val="2"/>
          </rPr>
          <t xml:space="preserve">Fradraget er det samme om overnattingen skjer på hotell eller på pensjonat eller hybel/brakke/privat, men det skattefrie beløpet er forskjellig i de tre tilfellene.
</t>
        </r>
      </text>
    </comment>
    <comment ref="A64" authorId="1">
      <text>
        <r>
          <rPr>
            <sz val="8"/>
            <rFont val="Tahoma"/>
            <family val="2"/>
          </rPr>
          <t xml:space="preserve">Dersom billetter, hotell eller annet er betalt av arbeidsgiver, skal dette føres opp her slik at man kan beregne hele kostnaden ved reisen.
</t>
        </r>
      </text>
    </comment>
    <comment ref="L25" authorId="0">
      <text>
        <r>
          <rPr>
            <sz val="10"/>
            <rFont val="Tahoma"/>
            <family val="2"/>
          </rPr>
          <t xml:space="preserve">Passasjertillegget gis per km for hver passasjer. 
Passasjerene må ha oppdrag for det offentlige og navnene må oppgis i merknadsfeltet.
</t>
        </r>
      </text>
    </comment>
    <comment ref="P25" authorId="0">
      <text>
        <r>
          <rPr>
            <sz val="10"/>
            <rFont val="Tahoma"/>
            <family val="2"/>
          </rPr>
          <t xml:space="preserve">Ved kjøring på skogsbilvei eller anleggsvei gis det et tillegg til den vanlige kilometergodtgjørelsen.
</t>
        </r>
      </text>
    </comment>
    <comment ref="S25" authorId="0">
      <text>
        <r>
          <rPr>
            <sz val="10"/>
            <rFont val="Tahoma"/>
            <family val="2"/>
          </rPr>
          <t xml:space="preserve">Dersom det er nødvendig å benytte en tilhenger, gis det et tillegg til den vanlige kilometergodtgjørelsen.
</t>
        </r>
      </text>
    </comment>
    <comment ref="A63" authorId="0">
      <text>
        <r>
          <rPr>
            <sz val="8"/>
            <rFont val="Tahoma"/>
            <family val="2"/>
          </rPr>
          <t>Dersom navn og sted på overnattingsstedet ikke oppgis, vil det bli trukket skatt av det beløpet som overstiger Skattedirektoratets sats for overnatting på hybel/brakke.</t>
        </r>
        <r>
          <rPr>
            <sz val="10"/>
            <rFont val="Tahoma"/>
            <family val="2"/>
          </rPr>
          <t xml:space="preserve"> 
</t>
        </r>
      </text>
    </comment>
    <comment ref="N7" authorId="0">
      <text>
        <r>
          <rPr>
            <sz val="8"/>
            <rFont val="Tahoma"/>
            <family val="2"/>
          </rPr>
          <t xml:space="preserve">Det er ikke nødvendig å registrere fødselsnummer dersom du har registrert ansattnummer.
</t>
        </r>
      </text>
    </comment>
    <comment ref="Z7" authorId="0">
      <text>
        <r>
          <rPr>
            <sz val="8"/>
            <rFont val="Tahoma"/>
            <family val="2"/>
          </rPr>
          <t>Reisenummeret må settes inn dersom det er tatt ut et reiseforskudd for denne reisen.</t>
        </r>
      </text>
    </comment>
    <comment ref="E83" authorId="1">
      <text>
        <r>
          <rPr>
            <sz val="8"/>
            <rFont val="Tahoma"/>
            <family val="2"/>
          </rPr>
          <t xml:space="preserve">Alle eksterne må tilsettes i en stilling. Denne stillingen må imidlertid ikke ha noen stillingskode og flere eksterne kan være knyttet til samme stilling. Stillingen må være opprettet på forhånd. Oppgi stillingsID.
</t>
        </r>
      </text>
    </comment>
    <comment ref="F8" authorId="2">
      <text>
        <r>
          <rPr>
            <b/>
            <sz val="9"/>
            <rFont val="Tahoma"/>
            <family val="2"/>
          </rPr>
          <t>Dokumenttype, nummer og land (utsteder) fylles bare ut for personer som ikke har norsk fødselsnummer eller D-nummer.</t>
        </r>
        <r>
          <rPr>
            <sz val="9"/>
            <rFont val="Tahoma"/>
            <family val="2"/>
          </rPr>
          <t xml:space="preserve">
</t>
        </r>
      </text>
    </comment>
    <comment ref="R8" authorId="2">
      <text>
        <r>
          <rPr>
            <b/>
            <sz val="9"/>
            <rFont val="Tahoma"/>
            <family val="2"/>
          </rPr>
          <t>Dokumenttype, nummer og land (utsteder) fylles bare ut for personer som ikke har norsk fødselsnummer eller D-nummer.</t>
        </r>
        <r>
          <rPr>
            <sz val="9"/>
            <rFont val="Tahoma"/>
            <family val="2"/>
          </rPr>
          <t xml:space="preserve">
</t>
        </r>
      </text>
    </comment>
    <comment ref="Z8" authorId="2">
      <text>
        <r>
          <rPr>
            <b/>
            <sz val="9"/>
            <rFont val="Tahoma"/>
            <family val="2"/>
          </rPr>
          <t>Dokumenttype, nummer og land (utsteder) fylles bare ut for personer som ikke har norsk fødselsnummer eller D-nummer.</t>
        </r>
        <r>
          <rPr>
            <sz val="9"/>
            <rFont val="Tahoma"/>
            <family val="2"/>
          </rPr>
          <t xml:space="preserve">
</t>
        </r>
      </text>
    </comment>
  </commentList>
</comments>
</file>

<file path=xl/sharedStrings.xml><?xml version="1.0" encoding="utf-8"?>
<sst xmlns="http://schemas.openxmlformats.org/spreadsheetml/2006/main" count="253" uniqueCount="208">
  <si>
    <t>Fornavn</t>
  </si>
  <si>
    <t>Etternavn</t>
  </si>
  <si>
    <t>Ansattnr</t>
  </si>
  <si>
    <t>Oversendelsesnummer</t>
  </si>
  <si>
    <t>År</t>
  </si>
  <si>
    <t>Kontrollert av</t>
  </si>
  <si>
    <t>Budsjettdisponering</t>
  </si>
  <si>
    <t>Dato</t>
  </si>
  <si>
    <t>Underskrift</t>
  </si>
  <si>
    <r>
      <t xml:space="preserve">Fødselsnr </t>
    </r>
    <r>
      <rPr>
        <sz val="10"/>
        <rFont val="Symbol"/>
        <family val="1"/>
      </rPr>
      <t>»</t>
    </r>
  </si>
  <si>
    <t>Rammedata</t>
  </si>
  <si>
    <t>Årsak</t>
  </si>
  <si>
    <t>Sted</t>
  </si>
  <si>
    <t>Fra kl.</t>
  </si>
  <si>
    <t>Til kl.</t>
  </si>
  <si>
    <t>Timer</t>
  </si>
  <si>
    <t>Fradrag lunsj</t>
  </si>
  <si>
    <t>Fradrag middag</t>
  </si>
  <si>
    <t>Beløp</t>
  </si>
  <si>
    <t>Sats</t>
  </si>
  <si>
    <t>Type kjøretøy</t>
  </si>
  <si>
    <t>Regningutsteders underskrift</t>
  </si>
  <si>
    <t>Utgiftskvitteringer</t>
  </si>
  <si>
    <t>Nr.</t>
  </si>
  <si>
    <t>Utgiftstype</t>
  </si>
  <si>
    <r>
      <t>»</t>
    </r>
    <r>
      <rPr>
        <sz val="10"/>
        <rFont val="Arial"/>
        <family val="0"/>
      </rPr>
      <t xml:space="preserve"> Ikke obligatorisk felt</t>
    </r>
  </si>
  <si>
    <t>Str.</t>
  </si>
  <si>
    <t>Antall km</t>
  </si>
  <si>
    <t>Bilbruk godkjent av</t>
  </si>
  <si>
    <t>Papirkv.</t>
  </si>
  <si>
    <t xml:space="preserve">Fra sted   </t>
  </si>
  <si>
    <t>Til sted</t>
  </si>
  <si>
    <t>Kostnadssted</t>
  </si>
  <si>
    <t>Kontonr</t>
  </si>
  <si>
    <t>K-element 5</t>
  </si>
  <si>
    <t>K-element 4</t>
  </si>
  <si>
    <t>%</t>
  </si>
  <si>
    <t>K-element 7</t>
  </si>
  <si>
    <t>Fra dato</t>
  </si>
  <si>
    <t>Til dato</t>
  </si>
  <si>
    <t>Fradrag frokost</t>
  </si>
  <si>
    <t>Døgn</t>
  </si>
  <si>
    <t>Antall timer</t>
  </si>
  <si>
    <t>Antall døgn</t>
  </si>
  <si>
    <t>Antall timer totalt</t>
  </si>
  <si>
    <t>Ulegitimert nattillegg</t>
  </si>
  <si>
    <t>Adresse</t>
  </si>
  <si>
    <t>Postnr</t>
  </si>
  <si>
    <t>Poststed</t>
  </si>
  <si>
    <t>Bankkontonr</t>
  </si>
  <si>
    <t>Reisenr</t>
  </si>
  <si>
    <t>Skogsb.v.</t>
  </si>
  <si>
    <t>Tilhenger</t>
  </si>
  <si>
    <t>Ja</t>
  </si>
  <si>
    <t>Nei</t>
  </si>
  <si>
    <t>BEREGNINGER OG HJELPEFELT</t>
  </si>
  <si>
    <t>EL-bil</t>
  </si>
  <si>
    <t>Sats uten tillegg</t>
  </si>
  <si>
    <t>Strekning 1</t>
  </si>
  <si>
    <t>Strekning 2</t>
  </si>
  <si>
    <t>Strekning 3</t>
  </si>
  <si>
    <t>Strekning 4</t>
  </si>
  <si>
    <t>Annet</t>
  </si>
  <si>
    <t>Tillegg skogsbilvei</t>
  </si>
  <si>
    <t>Tillegg tilhenger</t>
  </si>
  <si>
    <t>Tillegg per passasjer</t>
  </si>
  <si>
    <t>Tillegg Tromsø</t>
  </si>
  <si>
    <t>Antall døgn omregnet til timer</t>
  </si>
  <si>
    <t>Navn og sted på hotell</t>
  </si>
  <si>
    <t>Reisestrekninger</t>
  </si>
  <si>
    <t>Reisemåte</t>
  </si>
  <si>
    <t>Kostgodtgjørelse innland, ulegitimert</t>
  </si>
  <si>
    <t>Trekkfri kostgodtgjørelse pensjonat uten kokem.</t>
  </si>
  <si>
    <t>Trekkfri kostgodtgjørelse hybel/brakke/privat med kokem.</t>
  </si>
  <si>
    <t>Måltidstrekk</t>
  </si>
  <si>
    <t>Strekning 5</t>
  </si>
  <si>
    <t xml:space="preserve"> Tromsø</t>
  </si>
  <si>
    <t>Skogsbilovei</t>
  </si>
  <si>
    <t>Sats med till.</t>
  </si>
  <si>
    <t>Passasjerer</t>
  </si>
  <si>
    <t>Antall</t>
  </si>
  <si>
    <t>Type overnatting</t>
  </si>
  <si>
    <t>Hotell</t>
  </si>
  <si>
    <t>Annet, spesifiser</t>
  </si>
  <si>
    <t>Kostgodtgjørelse, ulegitimert</t>
  </si>
  <si>
    <t>Spesifikasjon</t>
  </si>
  <si>
    <r>
      <t>Fradrag kost</t>
    </r>
    <r>
      <rPr>
        <sz val="10"/>
        <rFont val="Arial"/>
        <family val="2"/>
      </rPr>
      <t>, spesifiser for hvilke datoer det skal trekkes kostgodtgj.</t>
    </r>
  </si>
  <si>
    <t>Nattillegg, ulegitimert</t>
  </si>
  <si>
    <t>43 Innenlandsreise</t>
  </si>
  <si>
    <t>Utgifter betalt av arbeidsgiver</t>
  </si>
  <si>
    <t>Begrensninger i kontering</t>
  </si>
  <si>
    <r>
      <t>Reiseforskudd</t>
    </r>
    <r>
      <rPr>
        <sz val="10"/>
        <rFont val="Arial"/>
        <family val="0"/>
      </rPr>
      <t>, beløpet må oppgis med minus foran</t>
    </r>
  </si>
  <si>
    <t>Bruk av eget skyssmiddel per km.</t>
  </si>
  <si>
    <t>TIL LØNNS- OG PERSONALKONTORET</t>
  </si>
  <si>
    <r>
      <t>Reisenr</t>
    </r>
    <r>
      <rPr>
        <i/>
        <sz val="11"/>
        <rFont val="Arial"/>
        <family val="2"/>
      </rPr>
      <t xml:space="preserve"> ≈</t>
    </r>
  </si>
  <si>
    <t>INNENLANDSREISE</t>
  </si>
  <si>
    <t>Fødselsnummer</t>
  </si>
  <si>
    <t>Reisenummeret fylles normalt ut av lønns- og personalkontoret.</t>
  </si>
  <si>
    <t>Fra dato/Til dato</t>
  </si>
  <si>
    <r>
      <t xml:space="preserve">Fra dato og til dato skal oppgis på formen DD.MM.ÅÅ. Disse feltene </t>
    </r>
    <r>
      <rPr>
        <u val="single"/>
        <sz val="11"/>
        <rFont val="Arial"/>
        <family val="2"/>
      </rPr>
      <t>må</t>
    </r>
    <r>
      <rPr>
        <sz val="11"/>
        <rFont val="Arial"/>
        <family val="2"/>
      </rPr>
      <t xml:space="preserve"> oppgis.</t>
    </r>
  </si>
  <si>
    <t>Fra kl./Til kl.</t>
  </si>
  <si>
    <t>Døgn/Timer</t>
  </si>
  <si>
    <t>Reiseforskudd</t>
  </si>
  <si>
    <t>SKATTETREKK</t>
  </si>
  <si>
    <t>Bruk av eget skyssmiddel</t>
  </si>
  <si>
    <t>Fradrag kost</t>
  </si>
  <si>
    <t>Overstyring av kontering på hele reisen</t>
  </si>
  <si>
    <t>Dersom ett eller flere måltider er dekket etter regning eller påspandert, skal det foretas trekk i kostgodtgjørelsen.</t>
  </si>
  <si>
    <t>Ulegitimert nattillegg tilstås når 5 timer eller mer av natten tilbringes utenfor bopel og overnatting ikke skjer i hjemmet.</t>
  </si>
  <si>
    <t>Ant.døgn</t>
  </si>
  <si>
    <t>K-element 6</t>
  </si>
  <si>
    <r>
      <t>Utgifter betalt av arbeidsgiver</t>
    </r>
    <r>
      <rPr>
        <sz val="10"/>
        <rFont val="Arial"/>
        <family val="2"/>
      </rPr>
      <t>, spesifiser</t>
    </r>
  </si>
  <si>
    <r>
      <t xml:space="preserve">Bruk av eget skyssmiddel, </t>
    </r>
    <r>
      <rPr>
        <sz val="10"/>
        <rFont val="Arial"/>
        <family val="2"/>
      </rPr>
      <t>her oppgis de reisestrekningene ovenfor der det er brukt eget skyssmiddel.</t>
    </r>
  </si>
  <si>
    <t>Standard sats</t>
  </si>
  <si>
    <r>
      <t xml:space="preserve">Overstyring av konteringen på hele reiseregningen </t>
    </r>
    <r>
      <rPr>
        <b/>
        <sz val="10"/>
        <rFont val="Symbol"/>
        <family val="1"/>
      </rPr>
      <t>»</t>
    </r>
  </si>
  <si>
    <t>Ant. pass.</t>
  </si>
  <si>
    <t>Tillegg skyssgodtgjørelse per km.</t>
  </si>
  <si>
    <t>UTFYLLING AV DE ENKELTE FELT PÅ BLANKETTEN</t>
  </si>
  <si>
    <t>Dette feltet fylles ut lønns- og personalkontoret.</t>
  </si>
  <si>
    <t>PERSONER SOM FYLLER BLANKETTEN UT PÅ PAPIR</t>
  </si>
  <si>
    <r>
      <t xml:space="preserve">Klokkeslettene for reisens start og slutt skal oppgis på formen TT:MM. Disse feltene </t>
    </r>
    <r>
      <rPr>
        <u val="single"/>
        <sz val="11"/>
        <rFont val="Arial"/>
        <family val="2"/>
      </rPr>
      <t>må</t>
    </r>
    <r>
      <rPr>
        <sz val="11"/>
        <rFont val="Arial"/>
        <family val="2"/>
      </rPr>
      <t xml:space="preserve"> oppgis.</t>
    </r>
  </si>
  <si>
    <t>Satsen for reise mellom hjem og arbeid er lik den vanlige kilometergodtgjørelsen, men denne delen av reisegodtgjørelsen er skattepliktig.</t>
  </si>
  <si>
    <r>
      <t xml:space="preserve">Hvis utgiftene til kost unntaksvis overstiger satsen for ulegitimert kostgodtgjørelse, kan disse dekkes med inntil 20% mer enn satsen. I dette tilfellet må utgiftene kunne dokumenteres og de må oppgis under </t>
    </r>
    <r>
      <rPr>
        <i/>
        <sz val="11"/>
        <rFont val="Arial"/>
        <family val="2"/>
      </rPr>
      <t>Utgiftskvitteringer</t>
    </r>
    <r>
      <rPr>
        <sz val="11"/>
        <rFont val="Arial"/>
        <family val="0"/>
      </rPr>
      <t>. Årsaken til overskridelsen må dokumenteres i merknadsfeltet.</t>
    </r>
  </si>
  <si>
    <t xml:space="preserve">Fradraget er det samme om overnattingen skjer på hotell, pensjonat eller hybel/brakke/privat, men det skattefrie beløpet er forskjellig i de tre tilfellene. </t>
  </si>
  <si>
    <t>Med natt menes tiden mellom kl 22.00 og kl.06.00.</t>
  </si>
  <si>
    <r>
      <t xml:space="preserve">Desom kostnadene til overnatting er høyere enn standardsatsen, må kostnadene dokumenteres og føres opp under </t>
    </r>
    <r>
      <rPr>
        <i/>
        <sz val="11"/>
        <rFont val="Arial"/>
        <family val="2"/>
      </rPr>
      <t>Utgiftskvitteringer</t>
    </r>
    <r>
      <rPr>
        <sz val="11"/>
        <rFont val="Arial"/>
        <family val="2"/>
      </rPr>
      <t>.</t>
    </r>
  </si>
  <si>
    <t xml:space="preserve">Det beløpet som vises på denne reiseregningsblanketten er ikke nødvendigvis lik det beløpet som vil bli utbetalt. Det kan bl.a. bli trukket skatt av noen av postene på regningen. Dette vil redusere utbetalingsbeløpet. </t>
  </si>
  <si>
    <t>Noen virksomheter ønsker at utgifter som er betalt av arbeidsgiveren, for eksempel billetter og overnattinger, også skal føres på reiseregningen slik at de har oversikt over reisens totale kostnad.</t>
  </si>
  <si>
    <t>Konteringen fylles normalt ut av den som godkjenner reiseregningen. Dersom reisen skal konteres på standard måte med den konteringen som er oppgitt i IT0027, er det  ikke nødvendig å fylle ut noe her.</t>
  </si>
  <si>
    <t>Papirkvittering</t>
  </si>
  <si>
    <t>For alle andre typer utgifter, må det legges ved en kvittering. Dette gjelder også ikke rutegående transportmidler som drosje og leiebil.</t>
  </si>
  <si>
    <r>
      <t xml:space="preserve"> · </t>
    </r>
    <r>
      <rPr>
        <sz val="11"/>
        <rFont val="Arial"/>
        <family val="0"/>
      </rPr>
      <t>Utgifter til rutegående transportmidler  med unntak av rutefly, 1. klasse tog  og beste klasse        på skip.</t>
    </r>
  </si>
  <si>
    <t>Pensjonat</t>
  </si>
  <si>
    <t>Hybel/Brakke/Privat</t>
  </si>
  <si>
    <t>Strekning 6</t>
  </si>
  <si>
    <t>Strekning 7</t>
  </si>
  <si>
    <t xml:space="preserve">Totalsum  </t>
  </si>
  <si>
    <t>Tromsø</t>
  </si>
  <si>
    <t>StillingsID</t>
  </si>
  <si>
    <t>Dette feltet fylles ut av lønns- og personalkontoret.</t>
  </si>
  <si>
    <t>Eksterne må knyttes til en stilling, men denne stillingen behøver ikke å ha en stillingskode. Det er ikke nødvendig å opprette en ny stilling for hver ekstern person som skal registreres. Flere eksterne kan knyttes til den samme stillingen.</t>
  </si>
  <si>
    <r>
      <t xml:space="preserve">Merknader fra virksomheten </t>
    </r>
    <r>
      <rPr>
        <sz val="10"/>
        <rFont val="Arial"/>
        <family val="2"/>
      </rPr>
      <t xml:space="preserve">(Navn på passasjerer må oppgis her.) </t>
    </r>
    <r>
      <rPr>
        <b/>
        <sz val="10"/>
        <rFont val="Symbol"/>
        <family val="1"/>
      </rPr>
      <t>»</t>
    </r>
  </si>
  <si>
    <r>
      <t xml:space="preserve">Denne reiseregningen kan brukes til enkle innenlandsreiser der det ikke er for mange poster.  Dersom du ikke får plass til alt på denne regningen, må du bruke blankett </t>
    </r>
    <r>
      <rPr>
        <i/>
        <sz val="11"/>
        <rFont val="Arial"/>
        <family val="2"/>
      </rPr>
      <t xml:space="preserve">40 Reiseregning </t>
    </r>
    <r>
      <rPr>
        <sz val="11"/>
        <rFont val="Arial"/>
        <family val="2"/>
      </rPr>
      <t>i stedet.</t>
    </r>
  </si>
  <si>
    <r>
      <t xml:space="preserve">På denne blanketten kan du ikke kontere deler av reisen, enkelte reisestrekninger eller utgiftskvitteringer. Du kan overstyre standardkonteringen, men da gjelder dette for hele reisen. Dersom du skal overstyre konteringen på deler av reisen, enkeltstrekninger eller enkelte utgiftskvitteringer, må du bruke blankett </t>
    </r>
    <r>
      <rPr>
        <i/>
        <sz val="11"/>
        <rFont val="Arial"/>
        <family val="2"/>
      </rPr>
      <t>40 Reiseregning</t>
    </r>
    <r>
      <rPr>
        <sz val="11"/>
        <rFont val="Arial"/>
        <family val="2"/>
      </rPr>
      <t xml:space="preserve"> i stedet. </t>
    </r>
  </si>
  <si>
    <t xml:space="preserve">Hvis du fyller ut denne blanketten på papir, får du ikke se de merknadene som er knyttet til de enkelte felt og du får heller ikke hentet satser og beregnet beløp. Vi har derfor gjentatt en del av merknadene nedenfor. </t>
  </si>
  <si>
    <t>Dersom du ikke vet ansattnummeret ditt må du sette inn fødselsnummeret i stedet.  NB. Dersom du oppgir ansattnummer, er det viktig at du oppgir det riktige ansattnummeret. Kontroller dette før du sender reiseregningen fra deg.</t>
  </si>
  <si>
    <t>Dersom du har satt inn riktig ansattnummer, er det ikke nødvendig å sette inn fødselsnummer.</t>
  </si>
  <si>
    <r>
      <t xml:space="preserve">Disse feltene beregnes ut fra dato og klokkeslett for å gjøre det lettere for deg å oppgi </t>
    </r>
    <r>
      <rPr>
        <i/>
        <sz val="11"/>
        <rFont val="Arial"/>
        <family val="2"/>
      </rPr>
      <t xml:space="preserve">Antall </t>
    </r>
    <r>
      <rPr>
        <sz val="11"/>
        <rFont val="Arial"/>
        <family val="0"/>
      </rPr>
      <t xml:space="preserve">under </t>
    </r>
    <r>
      <rPr>
        <i/>
        <sz val="11"/>
        <rFont val="Arial"/>
        <family val="2"/>
      </rPr>
      <t>Ulegitimert kostgodtgjørelse</t>
    </r>
    <r>
      <rPr>
        <sz val="11"/>
        <rFont val="Arial"/>
        <family val="0"/>
      </rPr>
      <t>.</t>
    </r>
  </si>
  <si>
    <t>Hvis du ikke får beregnet antall døgn og timer, har du sannsynligvis oppgitt en av datoene eller klokkeslettene på feil måte.</t>
  </si>
  <si>
    <r>
      <t xml:space="preserve">Dersom du bare skal ha utbetalt kostgodtgjørelse for deler av reisen, må du redusere det antallet du oppgir under </t>
    </r>
    <r>
      <rPr>
        <i/>
        <sz val="11"/>
        <rFont val="Arial"/>
        <family val="2"/>
      </rPr>
      <t>Ulegitimert kostgodtgjørelse</t>
    </r>
    <r>
      <rPr>
        <sz val="11"/>
        <rFont val="Arial"/>
        <family val="0"/>
      </rPr>
      <t xml:space="preserve">, tilsvarende. </t>
    </r>
  </si>
  <si>
    <r>
      <t>Hvis du fyller ut blanketten på papir, behøver du ikke å skrive inn døgn og timer her, men du må beregne antall døgn og oppgi dette under</t>
    </r>
    <r>
      <rPr>
        <i/>
        <sz val="11"/>
        <rFont val="Arial"/>
        <family val="2"/>
      </rPr>
      <t xml:space="preserve"> Ulegitimert kostgodtgjørelse</t>
    </r>
    <r>
      <rPr>
        <sz val="11"/>
        <rFont val="Arial"/>
        <family val="0"/>
      </rPr>
      <t>.</t>
    </r>
  </si>
  <si>
    <r>
      <t xml:space="preserve">Du </t>
    </r>
    <r>
      <rPr>
        <u val="single"/>
        <sz val="11"/>
        <rFont val="Arial"/>
        <family val="2"/>
      </rPr>
      <t>må</t>
    </r>
    <r>
      <rPr>
        <sz val="11"/>
        <rFont val="Arial"/>
        <family val="2"/>
      </rPr>
      <t xml:space="preserve"> oppgi navnet på stedet eller stedene du reiser til.</t>
    </r>
  </si>
  <si>
    <r>
      <t xml:space="preserve">Du </t>
    </r>
    <r>
      <rPr>
        <u val="single"/>
        <sz val="11"/>
        <rFont val="Arial"/>
        <family val="2"/>
      </rPr>
      <t>må</t>
    </r>
    <r>
      <rPr>
        <sz val="11"/>
        <rFont val="Arial"/>
        <family val="2"/>
      </rPr>
      <t xml:space="preserve"> oppgi hvorfor du foretar denne reisen.</t>
    </r>
  </si>
  <si>
    <t>Dersom du har mottatt et reiseforskudd for denne reisen, må beløpet oppgis her. Reiseforskuddet må oppgis med minus (-) foran.</t>
  </si>
  <si>
    <r>
      <t xml:space="preserve">Du kan oppgi inntil syv forskjellige reisestrekninger i denne blanketten. Dersom du har flere strekninger enn dette på en reise, må du bruke blankett </t>
    </r>
    <r>
      <rPr>
        <i/>
        <sz val="11"/>
        <rFont val="Arial"/>
        <family val="2"/>
      </rPr>
      <t>40 Reiseregning</t>
    </r>
    <r>
      <rPr>
        <sz val="11"/>
        <rFont val="Arial"/>
        <family val="2"/>
      </rPr>
      <t>.</t>
    </r>
  </si>
  <si>
    <t xml:space="preserve">Har du kjørt med passasjerer, kjørt på skogsbilvei- eller anleggsvei eller med tilhenger deler av en strekning, må du dele denne strekningen opp i to strekninger. Har du kjørt egen bil hjemmefra til arbeidsstedet før reisen starter eller tilsvarende i forbindelse med hjemreisen, må du også spesifisere reise mellom hjem og arbeid på egne linjer. </t>
  </si>
  <si>
    <r>
      <t xml:space="preserve">Dersom du har brukt bil eller annet eget skyssmiddel på en eller flere av strekningene og skal ha dekket utgiftene til dette, må du oppgi nummeret på strekningen slik som den er oppgitt under </t>
    </r>
    <r>
      <rPr>
        <i/>
        <sz val="11"/>
        <rFont val="Arial"/>
        <family val="2"/>
      </rPr>
      <t>Reisestrekninger</t>
    </r>
    <r>
      <rPr>
        <sz val="11"/>
        <rFont val="Arial"/>
        <family val="2"/>
      </rPr>
      <t xml:space="preserve"> sammen med type kjøretøy og antall km. </t>
    </r>
  </si>
  <si>
    <t>Dersom du har med dere en eller flere pasasjerer, kjører på skogsbil- eller anleggsvei eller kjører med tilhenger, får du et tillegg til kilometergodtgjørelsen. Dette tillegget beregnes  automatisk dersom du oppgir antall km for denne delen av kjøringen.</t>
  </si>
  <si>
    <t>Har du med deg passasjerer, må du oppgi navnet på passasjerene i merknadsfeltet. Passasjerne må ha oppdrag for det offentlige.</t>
  </si>
  <si>
    <t>Når du oppgir ulegitimert kostgodtgjørelse, må du også oppgi om du har overnattet på hotell, på pensjonat uten kokemuligheter eller på hybel/brakke/privat med kokemuligheter. Du får den samme kostgodtgjørelsen, men i de to siste tilfellene blir det trukket skatt av deler av beløpet. Det trekkfrie beløpet er forskjellig i de to tilfellene.</t>
  </si>
  <si>
    <r>
      <t xml:space="preserve">Dersom du har bodd både på hotell, på pensjonat og på hybel/brakke/privat på den samme reisen, må du bruke blankett </t>
    </r>
    <r>
      <rPr>
        <i/>
        <sz val="11"/>
        <rFont val="Arial"/>
        <family val="2"/>
      </rPr>
      <t>40 Reiseregning</t>
    </r>
    <r>
      <rPr>
        <sz val="11"/>
        <rFont val="Arial"/>
        <family val="0"/>
      </rPr>
      <t>. Har du benyttet to av disse overnattingstypene, må du spesifisere datoene for hver type.</t>
    </r>
  </si>
  <si>
    <t>Dette feltet benyttes dersom du skal ha noe utbetalt etter en annen sats enn standardsatsen. Varer reisen for eksempel i mer 28 dager, skal satsen reduseres for de døgnene som overstiger 28 dager.</t>
  </si>
  <si>
    <t xml:space="preserve">Her oppgis andre utgifter som du har krav på å få dekket. </t>
  </si>
  <si>
    <t>I dette feltet krysser du av for om dere har lagt ved en papirkvittering eller ikke. Det er ikke nødvendig med kvittering for:</t>
  </si>
  <si>
    <r>
      <t xml:space="preserve"> · </t>
    </r>
    <r>
      <rPr>
        <sz val="11"/>
        <rFont val="Arial"/>
        <family val="2"/>
      </rPr>
      <t>Parkometerutgifter.</t>
    </r>
  </si>
  <si>
    <r>
      <rPr>
        <sz val="11"/>
        <rFont val="Symbol"/>
        <family val="1"/>
      </rPr>
      <t xml:space="preserve"> ·</t>
    </r>
    <r>
      <rPr>
        <sz val="11"/>
        <rFont val="Arial"/>
        <family val="2"/>
      </rPr>
      <t xml:space="preserve"> Piggdekkavgift i form av dagsoblat eller ved enkeltpasseringer.</t>
    </r>
  </si>
  <si>
    <r>
      <t xml:space="preserve"> · </t>
    </r>
    <r>
      <rPr>
        <sz val="11"/>
        <rFont val="Arial"/>
        <family val="2"/>
      </rPr>
      <t>Bom-, bro- og tunnelutgifter ved dekning av avgifter for enkeltpasseringer.</t>
    </r>
  </si>
  <si>
    <r>
      <t xml:space="preserve"> </t>
    </r>
    <r>
      <rPr>
        <sz val="11"/>
        <rFont val="Symbol"/>
        <family val="1"/>
      </rPr>
      <t>·</t>
    </r>
    <r>
      <rPr>
        <sz val="11"/>
        <rFont val="Arial"/>
        <family val="2"/>
      </rPr>
      <t xml:space="preserve">  Utgifter til nødvendig oppbevaring av bagasje.</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</si>
  <si>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stilling, kan du skrive dette i merknadsfeltet. </t>
    </r>
  </si>
  <si>
    <t xml:space="preserve">Eksterne som ikke er registrert i lønnssystemet fra før ≈ </t>
  </si>
  <si>
    <r>
      <t xml:space="preserve">Dersom du ikke er ansatt i virksomheten, men bare skal ha utbetalt et honorar, dekket en reiseregning eller lignende, og du ikke er registrert i lønnssystemet fra før, må du oppgi opplysningene under overskriften </t>
    </r>
    <r>
      <rPr>
        <i/>
        <sz val="11"/>
        <rFont val="Arial"/>
        <family val="2"/>
      </rPr>
      <t>Eksterne som ikke er registrert i lønnssystemet fra før</t>
    </r>
    <r>
      <rPr>
        <sz val="11"/>
        <rFont val="Arial"/>
        <family val="2"/>
      </rPr>
      <t xml:space="preserve"> nederst på blanketten. Du må også oppgi fødselnummeret ditt.</t>
    </r>
  </si>
  <si>
    <r>
      <t xml:space="preserve">Eksterne som ikke er registrert i lønnssystemet fra før, </t>
    </r>
    <r>
      <rPr>
        <u val="single"/>
        <sz val="11"/>
        <rFont val="Arial"/>
        <family val="2"/>
      </rPr>
      <t>må</t>
    </r>
    <r>
      <rPr>
        <sz val="11"/>
        <rFont val="Arial"/>
        <family val="0"/>
      </rPr>
      <t xml:space="preserve"> fylle ut fødselsnummer.</t>
    </r>
  </si>
  <si>
    <r>
      <t xml:space="preserve">Merknader fra DFØ </t>
    </r>
    <r>
      <rPr>
        <b/>
        <sz val="10"/>
        <rFont val="Symbol"/>
        <family val="1"/>
      </rPr>
      <t>»</t>
    </r>
  </si>
  <si>
    <t xml:space="preserve">Satsene og beregningene i dette regnearket, er tatt med for å gi en omtrentlig oversikt over hva som vil bli utbetalt. Det er de satsene og beregningene som ligger i lønnssystemet som vil bli brukt ved utbetaling av reiseregningen. </t>
  </si>
  <si>
    <t>EKSTERNE SOM IKKE ER REGISTRERT I LØNNSYSTEMET FRA FØR</t>
  </si>
  <si>
    <t>Dersom du ikke bryr dere om å få vite hvilket beløp du vil få utbetalt, klarer det seg at du oppgir antall. Når reiseregningen registreres inn i lønnssystemet, vil systemet finne riktig sats og beregne refusjonsbeløpet.</t>
  </si>
  <si>
    <t xml:space="preserve">Dersom regningsutstederen har tatt ut et reiseforskudd for den aktuelle reisen, må du oppgi reisenummeret på forskuddet. Reisenummeret tildeles i det reiseforskuddet registreres i lønnssystemet. </t>
  </si>
  <si>
    <r>
      <t xml:space="preserve">For reiser der det ikke tas ut reiseforskudd, tildeles reisenummeret i det reiseregningen registreres i lønnssystemet. Det anbefales at du setter reisenummeret på reiseregningen før denne arkiveres. Du kan kan finne alle registrerte reiser ved hjelp av rapporten som finnes i brukermenyen under Reiseadministrasjon/Rapporter/S_AHR_61016401 - Reiseoversikt. Velg variant CUS&amp;OPAL01. Dersom det er mange reiser, kan det lønne seg å begrense antallet reiser ved å oppgi </t>
    </r>
    <r>
      <rPr>
        <i/>
        <sz val="11"/>
        <rFont val="Arial"/>
        <family val="2"/>
      </rPr>
      <t>Ansattnummer</t>
    </r>
    <r>
      <rPr>
        <sz val="11"/>
        <rFont val="Arial"/>
        <family val="2"/>
      </rPr>
      <t xml:space="preserve"> i mappekortet</t>
    </r>
    <r>
      <rPr>
        <i/>
        <sz val="11"/>
        <rFont val="Arial"/>
        <family val="2"/>
      </rPr>
      <t xml:space="preserve"> Personaldata</t>
    </r>
    <r>
      <rPr>
        <sz val="11"/>
        <rFont val="Arial"/>
        <family val="2"/>
      </rPr>
      <t xml:space="preserve"> eller </t>
    </r>
    <r>
      <rPr>
        <i/>
        <sz val="11"/>
        <rFont val="Arial"/>
        <family val="2"/>
      </rPr>
      <t>Start- og sluttdato</t>
    </r>
    <r>
      <rPr>
        <sz val="11"/>
        <rFont val="Arial"/>
        <family val="2"/>
      </rPr>
      <t xml:space="preserve"> for reisen i mappekortet </t>
    </r>
    <r>
      <rPr>
        <i/>
        <sz val="11"/>
        <rFont val="Arial"/>
        <family val="2"/>
      </rPr>
      <t>Rammedata</t>
    </r>
    <r>
      <rPr>
        <sz val="11"/>
        <rFont val="Arial"/>
        <family val="2"/>
      </rPr>
      <t>. Da vil det gå fortere å få frem resultatet.</t>
    </r>
  </si>
  <si>
    <t>Dersom navn og sted på overnattingsstedet ikke oppgis, vil det bli trukket skatt av det beløpet som overstiger Skattedirektoratets forskuddssats for trekkfri kostgodtgjøring ved overnatting på hybel/brakke.</t>
  </si>
  <si>
    <t>Dokumenttype</t>
  </si>
  <si>
    <t>Nummer</t>
  </si>
  <si>
    <t>Land</t>
  </si>
  <si>
    <t>Passnummer</t>
  </si>
  <si>
    <t>Social security number</t>
  </si>
  <si>
    <t>Tax identification number</t>
  </si>
  <si>
    <t>VAT identification number</t>
  </si>
  <si>
    <t>Dokumenttype, nummer og land</t>
  </si>
  <si>
    <t>Personer uten norsk fødselsnummer/D-nummer må angi en internasjonal identifikator som for eksempel passnummer.</t>
  </si>
  <si>
    <t>Snøscooter og ATV</t>
  </si>
  <si>
    <t>Moped, motorsykkel opp tom 125 ccm og andre motoriserte fremkomstmidler</t>
  </si>
  <si>
    <t>Båt med motor</t>
  </si>
  <si>
    <t>Motorsykkel over 125 ccm</t>
  </si>
  <si>
    <t>Motorsykkel hjem-arbeid</t>
  </si>
  <si>
    <t>Pendler 0-50000 km</t>
  </si>
  <si>
    <t>Pendler mer enn 50000 km</t>
  </si>
  <si>
    <t>Bil 0-10 000 km</t>
  </si>
  <si>
    <t>Bil hjem-arbeid 0-10 000 km</t>
  </si>
  <si>
    <t>Bil mer enn 10 000 km</t>
  </si>
  <si>
    <t>Bil hjem-arbeid mer enn 10 000 km</t>
  </si>
  <si>
    <t>Er virksomheten omfattet av nettoføringsordningen for budsjettering og regnskapsføring av merverdiavgift?</t>
  </si>
  <si>
    <t>Arbeidstakere som fyller drivstoff der bomavgift er inkludert i drivstoffprisen gis kr 0,10 per km i tillegg til kilometersatsen. Disse må oppgi Tromsø som region.</t>
  </si>
  <si>
    <t>Tilleggsdøgn 6-12 timer</t>
  </si>
  <si>
    <t>Tilleggsdøgn over 12 timer</t>
  </si>
  <si>
    <t>Tilleggsdøgn 6-12 t</t>
  </si>
  <si>
    <t>Tilleggsdøgn over 12 t</t>
  </si>
  <si>
    <t>Disse satsene er resultatet av forhandlinger mellom Kommunal- og moderniseringsdepartementet (KMD) og hovedsammenslutningene. De gjelder fra 1. januar 2019.</t>
  </si>
  <si>
    <t xml:space="preserve">For reiser som varer ut over hele døgn (påbegynte døgn) gis kr 307 f.o.m. 6 timer t.o.m. 12 timer og kr 570 hvis over 12 timer. </t>
  </si>
  <si>
    <t>Endret 01.01.2019</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</si>
</sst>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814]d\.\ mmmm\ yyyy"/>
    <numFmt numFmtId="182" formatCode="h:mm:ss;@"/>
    <numFmt numFmtId="183" formatCode="hh:mm:ss;@"/>
    <numFmt numFmtId="184" formatCode="0.0"/>
    <numFmt numFmtId="185" formatCode="[$-414]d\.\ mmmm\ yyyy"/>
    <numFmt numFmtId="186" formatCode="dd/mm/yy;@"/>
    <numFmt numFmtId="187" formatCode="hh:mm;@"/>
    <numFmt numFmtId="188" formatCode="0.0000"/>
    <numFmt numFmtId="189" formatCode="hh\.mm\.ss;@"/>
  </numFmts>
  <fonts count="54">
    <font>
      <sz val="11"/>
      <name val="Arial"/>
      <family val="0"/>
    </font>
    <font>
      <sz val="10"/>
      <name val="Arial"/>
      <family val="0"/>
    </font>
    <font>
      <sz val="8"/>
      <name val="Arial"/>
      <family val="2"/>
    </font>
    <font>
      <b/>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sz val="10"/>
      <name val="Tahoma"/>
      <family val="2"/>
    </font>
    <font>
      <i/>
      <sz val="11"/>
      <name val="Arial"/>
      <family val="2"/>
    </font>
    <font>
      <i/>
      <sz val="10"/>
      <name val="Arial"/>
      <family val="2"/>
    </font>
    <font>
      <u val="single"/>
      <sz val="11"/>
      <name val="Arial"/>
      <family val="2"/>
    </font>
    <font>
      <sz val="11"/>
      <name val="Symbol"/>
      <family val="1"/>
    </font>
    <font>
      <b/>
      <sz val="11"/>
      <color indexed="62"/>
      <name val="Arial"/>
      <family val="2"/>
    </font>
    <font>
      <b/>
      <sz val="9"/>
      <name val="Tahoma"/>
      <family val="2"/>
    </font>
    <font>
      <sz val="9"/>
      <name val="Tahoma"/>
      <family val="2"/>
    </font>
    <font>
      <b/>
      <sz val="9"/>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style="thin"/>
      <right style="thin"/>
      <top style="thin"/>
      <bottom style="thin"/>
    </border>
    <border>
      <left>
        <color indexed="63"/>
      </left>
      <right style="thin"/>
      <top style="double"/>
      <bottom style="thin"/>
    </border>
    <border>
      <left style="thin"/>
      <right style="thin"/>
      <top style="thin"/>
      <bottom style="double"/>
    </border>
    <border>
      <left style="thin"/>
      <right style="thin"/>
      <top>
        <color indexed="63"/>
      </top>
      <bottom style="thin"/>
    </border>
    <border>
      <left style="thin"/>
      <right style="thin"/>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style="thin"/>
      <right style="thin"/>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0" applyNumberFormat="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23" borderId="1" applyNumberFormat="0" applyAlignment="0" applyProtection="0"/>
    <xf numFmtId="0" fontId="43" fillId="0" borderId="2" applyNumberFormat="0" applyFill="0" applyAlignment="0" applyProtection="0"/>
    <xf numFmtId="179" fontId="1" fillId="0" borderId="0" applyFont="0" applyFill="0" applyBorder="0" applyAlignment="0" applyProtection="0"/>
    <xf numFmtId="0" fontId="44" fillId="24" borderId="3" applyNumberFormat="0" applyAlignment="0" applyProtection="0"/>
    <xf numFmtId="0" fontId="0" fillId="25" borderId="4" applyNumberFormat="0" applyFont="0" applyAlignment="0" applyProtection="0"/>
    <xf numFmtId="0" fontId="45" fillId="26"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177" fontId="1" fillId="0" borderId="0" applyFont="0" applyFill="0" applyBorder="0" applyAlignment="0" applyProtection="0"/>
    <xf numFmtId="0" fontId="51" fillId="20" borderId="9" applyNumberFormat="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2" fillId="0" borderId="0" applyNumberFormat="0" applyFill="0" applyBorder="0" applyAlignment="0" applyProtection="0"/>
  </cellStyleXfs>
  <cellXfs count="345">
    <xf numFmtId="0" fontId="0" fillId="0" borderId="0" xfId="0" applyAlignment="1">
      <alignment/>
    </xf>
    <xf numFmtId="0" fontId="1" fillId="0" borderId="0" xfId="0" applyFont="1" applyAlignment="1">
      <alignment/>
    </xf>
    <xf numFmtId="2" fontId="0" fillId="0" borderId="0" xfId="0" applyNumberFormat="1" applyAlignment="1">
      <alignment/>
    </xf>
    <xf numFmtId="0" fontId="0" fillId="0" borderId="0" xfId="0" applyFill="1" applyAlignment="1">
      <alignment/>
    </xf>
    <xf numFmtId="0" fontId="8" fillId="0" borderId="0" xfId="0" applyFont="1" applyAlignment="1">
      <alignment/>
    </xf>
    <xf numFmtId="0" fontId="0" fillId="0" borderId="0" xfId="0" applyFont="1" applyBorder="1" applyAlignment="1" applyProtection="1">
      <alignment horizontal="left" vertical="center" wrapText="1"/>
      <protection/>
    </xf>
    <xf numFmtId="0" fontId="0" fillId="0" borderId="0" xfId="0" applyAlignment="1" applyProtection="1">
      <alignment/>
      <protection/>
    </xf>
    <xf numFmtId="0" fontId="3" fillId="0" borderId="0" xfId="0" applyFont="1" applyAlignment="1">
      <alignment/>
    </xf>
    <xf numFmtId="0" fontId="3" fillId="0" borderId="0" xfId="0" applyFont="1" applyAlignment="1">
      <alignment/>
    </xf>
    <xf numFmtId="4" fontId="3" fillId="0" borderId="0" xfId="0" applyNumberFormat="1" applyFont="1" applyAlignment="1">
      <alignment/>
    </xf>
    <xf numFmtId="4" fontId="0" fillId="0" borderId="0" xfId="0" applyNumberFormat="1" applyAlignment="1">
      <alignment/>
    </xf>
    <xf numFmtId="0" fontId="0" fillId="0" borderId="0" xfId="0" applyFont="1" applyAlignment="1">
      <alignment/>
    </xf>
    <xf numFmtId="4" fontId="0" fillId="0" borderId="0" xfId="0" applyNumberFormat="1" applyFont="1" applyAlignment="1">
      <alignment/>
    </xf>
    <xf numFmtId="4" fontId="3" fillId="0" borderId="0" xfId="0" applyNumberFormat="1" applyFont="1" applyAlignment="1">
      <alignment/>
    </xf>
    <xf numFmtId="4" fontId="1" fillId="0" borderId="0" xfId="0" applyNumberFormat="1" applyFont="1" applyAlignment="1">
      <alignment/>
    </xf>
    <xf numFmtId="0" fontId="8"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pplyProtection="1">
      <alignment/>
      <protection locked="0"/>
    </xf>
    <xf numFmtId="1"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protection/>
    </xf>
    <xf numFmtId="4" fontId="0" fillId="0" borderId="11" xfId="0" applyNumberFormat="1" applyBorder="1" applyAlignment="1" applyProtection="1">
      <alignment horizontal="center"/>
      <protection/>
    </xf>
    <xf numFmtId="0" fontId="0" fillId="0" borderId="0" xfId="0" applyAlignment="1">
      <alignment/>
    </xf>
    <xf numFmtId="0" fontId="0"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0" fillId="0" borderId="0" xfId="0" applyFont="1" applyAlignment="1">
      <alignment wrapText="1"/>
    </xf>
    <xf numFmtId="0" fontId="0" fillId="0" borderId="0" xfId="0" applyBorder="1" applyAlignment="1" applyProtection="1">
      <alignment horizontal="left"/>
      <protection locked="0"/>
    </xf>
    <xf numFmtId="0" fontId="0" fillId="0" borderId="11" xfId="0" applyBorder="1" applyAlignment="1" applyProtection="1">
      <alignment horizontal="left"/>
      <protection locked="0"/>
    </xf>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4" fontId="0" fillId="0" borderId="10" xfId="0" applyNumberFormat="1" applyBorder="1" applyAlignment="1" applyProtection="1">
      <alignment horizontal="right"/>
      <protection/>
    </xf>
    <xf numFmtId="4" fontId="0" fillId="0" borderId="0" xfId="0" applyNumberFormat="1" applyBorder="1" applyAlignment="1" applyProtection="1">
      <alignment horizontal="right"/>
      <protection/>
    </xf>
    <xf numFmtId="4" fontId="0" fillId="0" borderId="11" xfId="0" applyNumberFormat="1" applyBorder="1" applyAlignment="1" applyProtection="1">
      <alignment horizontal="right"/>
      <protection/>
    </xf>
    <xf numFmtId="4" fontId="0" fillId="0" borderId="12" xfId="0" applyNumberFormat="1" applyBorder="1" applyAlignment="1" applyProtection="1">
      <alignment horizontal="right"/>
      <protection/>
    </xf>
    <xf numFmtId="1" fontId="0" fillId="0" borderId="13" xfId="0" applyNumberFormat="1" applyBorder="1" applyAlignment="1" applyProtection="1">
      <alignment horizontal="center"/>
      <protection locked="0"/>
    </xf>
    <xf numFmtId="1" fontId="0" fillId="0" borderId="14"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4" fontId="0" fillId="0" borderId="13" xfId="0" applyNumberFormat="1" applyBorder="1" applyAlignment="1" applyProtection="1">
      <alignment horizontal="center"/>
      <protection/>
    </xf>
    <xf numFmtId="4" fontId="0" fillId="0" borderId="14" xfId="0" applyNumberFormat="1" applyBorder="1" applyAlignment="1" applyProtection="1">
      <alignment horizontal="center"/>
      <protection/>
    </xf>
    <xf numFmtId="4" fontId="0" fillId="0" borderId="15" xfId="0" applyNumberFormat="1" applyBorder="1" applyAlignment="1" applyProtection="1">
      <alignment horizontal="center"/>
      <protection/>
    </xf>
    <xf numFmtId="0" fontId="0" fillId="0" borderId="13" xfId="0" applyNumberFormat="1" applyFont="1" applyBorder="1" applyAlignment="1" applyProtection="1">
      <alignment horizontal="left" vertical="top" wrapText="1"/>
      <protection locked="0"/>
    </xf>
    <xf numFmtId="0" fontId="0" fillId="0" borderId="14" xfId="0" applyNumberFormat="1" applyFont="1" applyBorder="1" applyAlignment="1" applyProtection="1">
      <alignment horizontal="left" vertical="top" wrapText="1"/>
      <protection locked="0"/>
    </xf>
    <xf numFmtId="0" fontId="0" fillId="0" borderId="15" xfId="0" applyNumberFormat="1" applyFont="1" applyBorder="1" applyAlignment="1" applyProtection="1">
      <alignment horizontal="left" vertical="top" wrapText="1"/>
      <protection locked="0"/>
    </xf>
    <xf numFmtId="0" fontId="0" fillId="0" borderId="10"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0" fontId="0" fillId="0" borderId="11" xfId="0" applyNumberFormat="1" applyFont="1" applyBorder="1" applyAlignment="1" applyProtection="1">
      <alignment horizontal="left" vertical="top" wrapText="1"/>
      <protection locked="0"/>
    </xf>
    <xf numFmtId="0" fontId="0" fillId="0" borderId="16" xfId="0" applyNumberFormat="1" applyFont="1" applyBorder="1" applyAlignment="1" applyProtection="1">
      <alignment horizontal="left" vertical="top" wrapText="1"/>
      <protection locked="0"/>
    </xf>
    <xf numFmtId="0" fontId="0" fillId="0" borderId="17" xfId="0" applyNumberFormat="1" applyFont="1" applyBorder="1" applyAlignment="1" applyProtection="1">
      <alignment horizontal="left" vertical="top" wrapText="1"/>
      <protection locked="0"/>
    </xf>
    <xf numFmtId="0" fontId="0" fillId="0" borderId="18" xfId="0" applyNumberFormat="1" applyFont="1" applyBorder="1" applyAlignment="1" applyProtection="1">
      <alignment horizontal="left" vertical="top" wrapText="1"/>
      <protection locked="0"/>
    </xf>
    <xf numFmtId="0" fontId="1" fillId="33" borderId="19" xfId="0" applyFont="1" applyFill="1" applyBorder="1" applyAlignment="1" applyProtection="1">
      <alignment horizontal="left"/>
      <protection/>
    </xf>
    <xf numFmtId="0" fontId="1" fillId="33" borderId="20" xfId="0" applyFont="1" applyFill="1" applyBorder="1" applyAlignment="1" applyProtection="1">
      <alignment horizontal="left"/>
      <protection/>
    </xf>
    <xf numFmtId="0" fontId="1" fillId="33" borderId="21" xfId="0" applyFont="1" applyFill="1" applyBorder="1" applyAlignment="1" applyProtection="1">
      <alignment horizontal="left"/>
      <protection/>
    </xf>
    <xf numFmtId="0" fontId="1" fillId="33" borderId="22" xfId="0" applyFont="1" applyFill="1" applyBorder="1" applyAlignment="1">
      <alignment horizontal="center"/>
    </xf>
    <xf numFmtId="0" fontId="1" fillId="33" borderId="23" xfId="0" applyFont="1" applyFill="1" applyBorder="1" applyAlignment="1">
      <alignment horizontal="center"/>
    </xf>
    <xf numFmtId="4" fontId="0" fillId="0" borderId="19" xfId="0" applyNumberFormat="1" applyBorder="1" applyAlignment="1" applyProtection="1">
      <alignment horizontal="right"/>
      <protection/>
    </xf>
    <xf numFmtId="4" fontId="0" fillId="0" borderId="20" xfId="0" applyNumberFormat="1" applyBorder="1" applyAlignment="1" applyProtection="1">
      <alignment horizontal="right"/>
      <protection/>
    </xf>
    <xf numFmtId="4" fontId="0" fillId="0" borderId="21" xfId="0" applyNumberFormat="1" applyBorder="1" applyAlignment="1" applyProtection="1">
      <alignment horizontal="right"/>
      <protection/>
    </xf>
    <xf numFmtId="0" fontId="1" fillId="34" borderId="24" xfId="0" applyFont="1" applyFill="1" applyBorder="1" applyAlignment="1">
      <alignment horizontal="center"/>
    </xf>
    <xf numFmtId="4" fontId="0" fillId="0" borderId="24" xfId="0" applyNumberFormat="1" applyBorder="1" applyAlignment="1" applyProtection="1">
      <alignment horizontal="right"/>
      <protection locked="0"/>
    </xf>
    <xf numFmtId="0" fontId="4" fillId="33" borderId="22" xfId="0" applyFont="1" applyFill="1" applyBorder="1" applyAlignment="1" applyProtection="1">
      <alignment horizontal="left"/>
      <protection/>
    </xf>
    <xf numFmtId="0" fontId="4" fillId="33" borderId="23" xfId="0" applyFont="1" applyFill="1" applyBorder="1" applyAlignment="1" applyProtection="1">
      <alignment horizontal="left"/>
      <protection/>
    </xf>
    <xf numFmtId="0" fontId="4" fillId="33" borderId="25" xfId="0" applyFont="1" applyFill="1" applyBorder="1" applyAlignment="1" applyProtection="1">
      <alignment horizontal="left"/>
      <protection/>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49" fontId="0" fillId="0" borderId="19"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0" fillId="0" borderId="21" xfId="0" applyNumberFormat="1" applyBorder="1" applyAlignment="1" applyProtection="1">
      <alignment horizontal="left"/>
      <protection locked="0"/>
    </xf>
    <xf numFmtId="49" fontId="0" fillId="34" borderId="26" xfId="0" applyNumberFormat="1" applyFill="1" applyBorder="1" applyAlignment="1" applyProtection="1">
      <alignment horizontal="center"/>
      <protection locked="0"/>
    </xf>
    <xf numFmtId="0" fontId="1" fillId="34" borderId="24" xfId="0" applyFont="1" applyFill="1" applyBorder="1" applyAlignment="1">
      <alignment/>
    </xf>
    <xf numFmtId="0" fontId="1" fillId="33" borderId="27" xfId="0" applyFont="1" applyFill="1" applyBorder="1" applyAlignment="1">
      <alignment horizontal="center"/>
    </xf>
    <xf numFmtId="0" fontId="1" fillId="33" borderId="28" xfId="0" applyFont="1" applyFill="1" applyBorder="1" applyAlignment="1">
      <alignment horizontal="right"/>
    </xf>
    <xf numFmtId="0" fontId="0" fillId="0" borderId="28" xfId="0" applyBorder="1" applyAlignment="1">
      <alignment/>
    </xf>
    <xf numFmtId="49" fontId="0" fillId="34" borderId="24" xfId="0" applyNumberFormat="1" applyFont="1" applyFill="1" applyBorder="1" applyAlignment="1" applyProtection="1">
      <alignment horizontal="center"/>
      <protection locked="0"/>
    </xf>
    <xf numFmtId="179" fontId="0" fillId="35" borderId="29" xfId="39" applyFont="1" applyFill="1" applyBorder="1" applyAlignment="1" applyProtection="1">
      <alignment horizontal="center"/>
      <protection/>
    </xf>
    <xf numFmtId="179" fontId="0" fillId="35" borderId="30" xfId="39" applyFont="1" applyFill="1" applyBorder="1" applyAlignment="1" applyProtection="1">
      <alignment horizontal="center"/>
      <protection/>
    </xf>
    <xf numFmtId="179" fontId="0" fillId="35" borderId="31" xfId="39" applyFont="1" applyFill="1" applyBorder="1" applyAlignment="1" applyProtection="1">
      <alignment horizontal="center"/>
      <protection/>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1" fillId="34" borderId="19" xfId="0" applyFont="1" applyFill="1" applyBorder="1" applyAlignment="1">
      <alignment horizontal="center"/>
    </xf>
    <xf numFmtId="0" fontId="1" fillId="34" borderId="20" xfId="0" applyFont="1" applyFill="1" applyBorder="1" applyAlignment="1">
      <alignment horizontal="center"/>
    </xf>
    <xf numFmtId="0" fontId="1" fillId="34" borderId="21" xfId="0" applyFont="1" applyFill="1" applyBorder="1" applyAlignment="1">
      <alignment horizontal="center"/>
    </xf>
    <xf numFmtId="0" fontId="0" fillId="0" borderId="24" xfId="0" applyBorder="1" applyAlignment="1" applyProtection="1">
      <alignment horizontal="left"/>
      <protection locked="0"/>
    </xf>
    <xf numFmtId="0" fontId="4" fillId="33" borderId="22" xfId="0" applyFont="1" applyFill="1" applyBorder="1" applyAlignment="1">
      <alignment/>
    </xf>
    <xf numFmtId="0" fontId="4" fillId="33" borderId="23" xfId="0" applyFont="1" applyFill="1" applyBorder="1" applyAlignment="1">
      <alignment/>
    </xf>
    <xf numFmtId="0" fontId="0" fillId="0" borderId="25" xfId="0" applyBorder="1" applyAlignment="1">
      <alignment/>
    </xf>
    <xf numFmtId="0" fontId="1" fillId="33" borderId="19" xfId="0" applyFont="1" applyFill="1" applyBorder="1" applyAlignment="1">
      <alignment/>
    </xf>
    <xf numFmtId="0" fontId="1" fillId="33" borderId="20" xfId="0" applyFont="1" applyFill="1" applyBorder="1" applyAlignment="1">
      <alignment/>
    </xf>
    <xf numFmtId="0" fontId="0" fillId="0" borderId="20" xfId="0" applyBorder="1" applyAlignment="1">
      <alignment/>
    </xf>
    <xf numFmtId="1" fontId="0" fillId="0" borderId="19" xfId="0" applyNumberFormat="1" applyBorder="1" applyAlignment="1" applyProtection="1">
      <alignment horizontal="center"/>
      <protection locked="0"/>
    </xf>
    <xf numFmtId="1" fontId="0" fillId="0" borderId="20" xfId="0" applyNumberFormat="1" applyBorder="1" applyAlignment="1" applyProtection="1">
      <alignment horizontal="center"/>
      <protection locked="0"/>
    </xf>
    <xf numFmtId="1" fontId="0" fillId="0" borderId="21" xfId="0" applyNumberFormat="1" applyBorder="1" applyAlignment="1" applyProtection="1">
      <alignment horizontal="center"/>
      <protection locked="0"/>
    </xf>
    <xf numFmtId="4" fontId="0" fillId="0" borderId="19" xfId="0" applyNumberFormat="1" applyBorder="1" applyAlignment="1" applyProtection="1">
      <alignment horizontal="center"/>
      <protection/>
    </xf>
    <xf numFmtId="4" fontId="0" fillId="0" borderId="20" xfId="0" applyNumberFormat="1" applyBorder="1" applyAlignment="1" applyProtection="1">
      <alignment horizontal="center"/>
      <protection/>
    </xf>
    <xf numFmtId="4" fontId="0" fillId="0" borderId="21" xfId="0" applyNumberFormat="1" applyBorder="1" applyAlignment="1" applyProtection="1">
      <alignment horizontal="center"/>
      <protection/>
    </xf>
    <xf numFmtId="4" fontId="0" fillId="0" borderId="35" xfId="0" applyNumberFormat="1" applyBorder="1" applyAlignment="1" applyProtection="1">
      <alignment horizontal="right"/>
      <protection/>
    </xf>
    <xf numFmtId="4" fontId="0" fillId="0" borderId="36" xfId="0" applyNumberFormat="1" applyBorder="1" applyAlignment="1" applyProtection="1">
      <alignment horizontal="right"/>
      <protection/>
    </xf>
    <xf numFmtId="4" fontId="0" fillId="0" borderId="37" xfId="0" applyNumberFormat="1" applyBorder="1" applyAlignment="1" applyProtection="1">
      <alignment horizontal="right"/>
      <protection/>
    </xf>
    <xf numFmtId="0" fontId="1" fillId="33" borderId="19" xfId="0" applyFont="1" applyFill="1" applyBorder="1" applyAlignment="1">
      <alignment horizontal="left"/>
    </xf>
    <xf numFmtId="0" fontId="1" fillId="33" borderId="20" xfId="0" applyFont="1" applyFill="1" applyBorder="1" applyAlignment="1">
      <alignment horizontal="left"/>
    </xf>
    <xf numFmtId="0" fontId="1" fillId="33" borderId="21" xfId="0" applyFont="1" applyFill="1" applyBorder="1" applyAlignment="1">
      <alignment horizontal="left"/>
    </xf>
    <xf numFmtId="0" fontId="1" fillId="33" borderId="19" xfId="0" applyFont="1" applyFill="1" applyBorder="1" applyAlignment="1">
      <alignment horizontal="left"/>
    </xf>
    <xf numFmtId="0" fontId="1" fillId="33" borderId="20" xfId="0" applyFont="1" applyFill="1" applyBorder="1" applyAlignment="1">
      <alignment horizontal="left"/>
    </xf>
    <xf numFmtId="0" fontId="1" fillId="33" borderId="21" xfId="0" applyFont="1" applyFill="1" applyBorder="1" applyAlignment="1">
      <alignment horizontal="left"/>
    </xf>
    <xf numFmtId="0" fontId="0" fillId="0" borderId="19" xfId="0" applyFill="1" applyBorder="1" applyAlignment="1" applyProtection="1">
      <alignment horizontal="left"/>
      <protection locked="0"/>
    </xf>
    <xf numFmtId="0" fontId="0" fillId="0" borderId="20" xfId="0" applyFill="1" applyBorder="1" applyAlignment="1" applyProtection="1">
      <alignment horizontal="left"/>
      <protection locked="0"/>
    </xf>
    <xf numFmtId="0" fontId="0" fillId="0" borderId="21" xfId="0" applyFill="1" applyBorder="1" applyAlignment="1" applyProtection="1">
      <alignment horizontal="left"/>
      <protection locked="0"/>
    </xf>
    <xf numFmtId="0" fontId="4" fillId="33" borderId="25" xfId="0" applyFont="1" applyFill="1" applyBorder="1" applyAlignment="1">
      <alignment/>
    </xf>
    <xf numFmtId="2" fontId="0" fillId="0" borderId="24" xfId="0" applyNumberFormat="1" applyBorder="1" applyAlignment="1">
      <alignment horizontal="center"/>
    </xf>
    <xf numFmtId="0" fontId="0" fillId="0" borderId="24" xfId="0" applyBorder="1" applyAlignment="1">
      <alignment horizontal="center"/>
    </xf>
    <xf numFmtId="0" fontId="1" fillId="33" borderId="19" xfId="0" applyFont="1" applyFill="1" applyBorder="1" applyAlignment="1">
      <alignment horizontal="center"/>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4" xfId="0" applyFont="1" applyFill="1" applyBorder="1" applyAlignment="1">
      <alignment horizontal="right"/>
    </xf>
    <xf numFmtId="0" fontId="0" fillId="0" borderId="24" xfId="0" applyBorder="1" applyAlignment="1">
      <alignment/>
    </xf>
    <xf numFmtId="4" fontId="0" fillId="0" borderId="24" xfId="0" applyNumberFormat="1" applyBorder="1" applyAlignment="1">
      <alignment/>
    </xf>
    <xf numFmtId="184" fontId="0" fillId="0" borderId="19" xfId="0" applyNumberFormat="1" applyBorder="1" applyAlignment="1" applyProtection="1">
      <alignment horizontal="center"/>
      <protection locked="0"/>
    </xf>
    <xf numFmtId="184" fontId="0" fillId="0" borderId="20" xfId="0" applyNumberFormat="1" applyBorder="1" applyAlignment="1" applyProtection="1">
      <alignment horizontal="center"/>
      <protection locked="0"/>
    </xf>
    <xf numFmtId="184" fontId="0" fillId="0" borderId="21" xfId="0" applyNumberFormat="1" applyBorder="1" applyAlignment="1" applyProtection="1">
      <alignment horizontal="center"/>
      <protection locked="0"/>
    </xf>
    <xf numFmtId="0" fontId="1" fillId="33" borderId="32" xfId="0" applyFont="1" applyFill="1" applyBorder="1" applyAlignment="1">
      <alignment/>
    </xf>
    <xf numFmtId="0" fontId="1" fillId="33" borderId="33" xfId="0" applyFont="1" applyFill="1" applyBorder="1" applyAlignment="1">
      <alignment/>
    </xf>
    <xf numFmtId="0" fontId="1" fillId="33" borderId="34" xfId="0" applyFont="1" applyFill="1" applyBorder="1" applyAlignment="1">
      <alignment/>
    </xf>
    <xf numFmtId="0" fontId="3" fillId="0" borderId="0" xfId="0" applyFont="1" applyAlignment="1">
      <alignment/>
    </xf>
    <xf numFmtId="4" fontId="0" fillId="0" borderId="0" xfId="0" applyNumberFormat="1" applyFont="1" applyAlignment="1">
      <alignment/>
    </xf>
    <xf numFmtId="0" fontId="0" fillId="0" borderId="0" xfId="0" applyFont="1" applyAlignment="1">
      <alignment/>
    </xf>
    <xf numFmtId="187" fontId="0" fillId="0" borderId="24" xfId="0" applyNumberFormat="1" applyFill="1" applyBorder="1" applyAlignment="1" applyProtection="1">
      <alignment horizontal="center"/>
      <protection locked="0"/>
    </xf>
    <xf numFmtId="1" fontId="0" fillId="0" borderId="24" xfId="0" applyNumberFormat="1" applyBorder="1" applyAlignment="1" applyProtection="1">
      <alignment horizontal="center"/>
      <protection locked="0"/>
    </xf>
    <xf numFmtId="0" fontId="1" fillId="33" borderId="24" xfId="0" applyFont="1" applyFill="1" applyBorder="1" applyAlignment="1">
      <alignment horizontal="center"/>
    </xf>
    <xf numFmtId="180" fontId="0" fillId="0" borderId="19" xfId="0" applyNumberFormat="1" applyFont="1" applyBorder="1" applyAlignment="1" applyProtection="1">
      <alignment horizontal="center"/>
      <protection locked="0"/>
    </xf>
    <xf numFmtId="180" fontId="0" fillId="0" borderId="20" xfId="0" applyNumberFormat="1" applyFont="1" applyBorder="1" applyAlignment="1" applyProtection="1">
      <alignment horizontal="center"/>
      <protection locked="0"/>
    </xf>
    <xf numFmtId="180" fontId="0" fillId="0" borderId="21" xfId="0" applyNumberFormat="1" applyFont="1" applyBorder="1" applyAlignment="1" applyProtection="1">
      <alignment horizontal="center"/>
      <protection locked="0"/>
    </xf>
    <xf numFmtId="49" fontId="0" fillId="0" borderId="19" xfId="0" applyNumberFormat="1" applyFont="1" applyBorder="1" applyAlignment="1" applyProtection="1">
      <alignment/>
      <protection locked="0"/>
    </xf>
    <xf numFmtId="49" fontId="0" fillId="0" borderId="20" xfId="0" applyNumberFormat="1" applyFont="1" applyBorder="1" applyAlignment="1" applyProtection="1">
      <alignment/>
      <protection locked="0"/>
    </xf>
    <xf numFmtId="49" fontId="0" fillId="0" borderId="21" xfId="0" applyNumberFormat="1" applyFont="1" applyBorder="1" applyAlignment="1" applyProtection="1">
      <alignment/>
      <protection locked="0"/>
    </xf>
    <xf numFmtId="0" fontId="0" fillId="33" borderId="20" xfId="0" applyFill="1" applyBorder="1" applyAlignment="1">
      <alignment/>
    </xf>
    <xf numFmtId="0" fontId="0" fillId="33" borderId="21"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49" fontId="0" fillId="0" borderId="19" xfId="0" applyNumberFormat="1" applyFont="1" applyBorder="1" applyAlignment="1" applyProtection="1">
      <alignment horizontal="center"/>
      <protection locked="0"/>
    </xf>
    <xf numFmtId="49" fontId="0" fillId="0" borderId="20" xfId="0" applyNumberFormat="1" applyFont="1" applyBorder="1" applyAlignment="1" applyProtection="1">
      <alignment horizontal="center"/>
      <protection locked="0"/>
    </xf>
    <xf numFmtId="49" fontId="0" fillId="0" borderId="21" xfId="0" applyNumberFormat="1" applyFont="1" applyBorder="1" applyAlignment="1" applyProtection="1">
      <alignment horizontal="center"/>
      <protection locked="0"/>
    </xf>
    <xf numFmtId="0" fontId="0" fillId="0" borderId="19"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24" xfId="0" applyBorder="1" applyAlignment="1" applyProtection="1">
      <alignment horizontal="center"/>
      <protection locked="0"/>
    </xf>
    <xf numFmtId="0" fontId="1" fillId="33" borderId="24" xfId="0" applyFont="1" applyFill="1" applyBorder="1" applyAlignment="1">
      <alignment/>
    </xf>
    <xf numFmtId="0" fontId="0" fillId="33" borderId="24" xfId="0" applyFill="1" applyBorder="1" applyAlignment="1">
      <alignment/>
    </xf>
    <xf numFmtId="2" fontId="2" fillId="0" borderId="0" xfId="0" applyNumberFormat="1" applyFont="1" applyAlignment="1">
      <alignment vertical="center" wrapText="1"/>
    </xf>
    <xf numFmtId="2" fontId="0" fillId="0" borderId="0" xfId="0" applyNumberFormat="1" applyAlignment="1">
      <alignment wrapText="1"/>
    </xf>
    <xf numFmtId="2" fontId="0" fillId="0" borderId="36" xfId="0" applyNumberFormat="1" applyBorder="1" applyAlignment="1">
      <alignment wrapText="1"/>
    </xf>
    <xf numFmtId="187" fontId="0" fillId="0" borderId="24" xfId="0" applyNumberFormat="1"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 fillId="0" borderId="25" xfId="0" applyFont="1" applyBorder="1" applyAlignment="1">
      <alignment/>
    </xf>
    <xf numFmtId="0" fontId="1" fillId="33" borderId="24" xfId="0" applyFont="1" applyFill="1" applyBorder="1" applyAlignment="1" applyProtection="1">
      <alignment/>
      <protection/>
    </xf>
    <xf numFmtId="49" fontId="0" fillId="0" borderId="24" xfId="0" applyNumberFormat="1" applyBorder="1" applyAlignment="1" applyProtection="1">
      <alignment/>
      <protection locked="0"/>
    </xf>
    <xf numFmtId="0" fontId="11" fillId="34" borderId="19" xfId="0" applyFont="1" applyFill="1" applyBorder="1" applyAlignment="1">
      <alignment/>
    </xf>
    <xf numFmtId="0" fontId="10" fillId="34" borderId="20" xfId="0" applyFont="1" applyFill="1" applyBorder="1" applyAlignment="1">
      <alignment/>
    </xf>
    <xf numFmtId="0" fontId="10" fillId="34" borderId="21" xfId="0" applyFont="1" applyFill="1" applyBorder="1" applyAlignment="1">
      <alignment/>
    </xf>
    <xf numFmtId="0" fontId="1" fillId="33" borderId="19" xfId="0" applyFont="1" applyFill="1" applyBorder="1" applyAlignment="1" applyProtection="1">
      <alignment/>
      <protection/>
    </xf>
    <xf numFmtId="0" fontId="1" fillId="33" borderId="20" xfId="0" applyFont="1" applyFill="1" applyBorder="1" applyAlignment="1" applyProtection="1">
      <alignment/>
      <protection/>
    </xf>
    <xf numFmtId="0" fontId="3" fillId="0" borderId="0" xfId="0" applyFont="1" applyAlignment="1">
      <alignment horizontal="right"/>
    </xf>
    <xf numFmtId="0" fontId="0" fillId="0" borderId="0" xfId="0" applyFont="1" applyAlignment="1">
      <alignment horizontal="right"/>
    </xf>
    <xf numFmtId="0" fontId="0" fillId="0" borderId="0" xfId="0" applyAlignment="1">
      <alignment/>
    </xf>
    <xf numFmtId="0" fontId="2" fillId="0" borderId="0" xfId="0" applyFont="1" applyAlignment="1">
      <alignment horizontal="right" vertical="center"/>
    </xf>
    <xf numFmtId="0" fontId="11" fillId="34" borderId="24" xfId="0" applyFont="1" applyFill="1" applyBorder="1" applyAlignment="1" applyProtection="1">
      <alignment/>
      <protection/>
    </xf>
    <xf numFmtId="1" fontId="0" fillId="0" borderId="19" xfId="0" applyNumberFormat="1" applyFont="1" applyBorder="1" applyAlignment="1" applyProtection="1">
      <alignment horizontal="center"/>
      <protection locked="0"/>
    </xf>
    <xf numFmtId="1" fontId="0" fillId="0" borderId="20" xfId="0" applyNumberFormat="1" applyFont="1" applyBorder="1" applyAlignment="1" applyProtection="1">
      <alignment horizontal="center"/>
      <protection locked="0"/>
    </xf>
    <xf numFmtId="1" fontId="0" fillId="0" borderId="21" xfId="0" applyNumberFormat="1" applyFont="1" applyBorder="1" applyAlignment="1" applyProtection="1">
      <alignment horizontal="center"/>
      <protection locked="0"/>
    </xf>
    <xf numFmtId="187" fontId="0" fillId="0" borderId="19" xfId="0" applyNumberFormat="1" applyBorder="1" applyAlignment="1" applyProtection="1">
      <alignment horizontal="center"/>
      <protection locked="0"/>
    </xf>
    <xf numFmtId="187" fontId="0" fillId="0" borderId="20" xfId="0" applyNumberFormat="1" applyBorder="1" applyAlignment="1" applyProtection="1">
      <alignment horizontal="center"/>
      <protection locked="0"/>
    </xf>
    <xf numFmtId="187" fontId="0" fillId="0" borderId="21" xfId="0" applyNumberFormat="1" applyBorder="1" applyAlignment="1" applyProtection="1">
      <alignment horizontal="center"/>
      <protection locked="0"/>
    </xf>
    <xf numFmtId="186" fontId="0" fillId="0" borderId="24" xfId="0" applyNumberFormat="1" applyBorder="1" applyAlignment="1" applyProtection="1">
      <alignment horizontal="center"/>
      <protection locked="0"/>
    </xf>
    <xf numFmtId="0" fontId="0" fillId="0" borderId="20" xfId="0" applyBorder="1" applyAlignment="1">
      <alignment horizontal="center"/>
    </xf>
    <xf numFmtId="0" fontId="0" fillId="0" borderId="21" xfId="0" applyBorder="1" applyAlignment="1">
      <alignment horizontal="center"/>
    </xf>
    <xf numFmtId="0" fontId="6" fillId="0" borderId="14" xfId="0" applyFont="1" applyBorder="1" applyAlignment="1">
      <alignment horizontal="right"/>
    </xf>
    <xf numFmtId="0" fontId="1" fillId="0" borderId="14" xfId="0" applyFont="1" applyBorder="1" applyAlignment="1">
      <alignment horizontal="right"/>
    </xf>
    <xf numFmtId="184" fontId="0" fillId="0" borderId="19" xfId="0" applyNumberFormat="1" applyBorder="1" applyAlignment="1" applyProtection="1">
      <alignment horizontal="center"/>
      <protection/>
    </xf>
    <xf numFmtId="184" fontId="0" fillId="0" borderId="20" xfId="0" applyNumberFormat="1" applyBorder="1" applyAlignment="1" applyProtection="1">
      <alignment horizontal="center"/>
      <protection/>
    </xf>
    <xf numFmtId="184" fontId="0" fillId="0" borderId="21" xfId="0" applyNumberFormat="1" applyBorder="1" applyAlignment="1" applyProtection="1">
      <alignment horizontal="center"/>
      <protection/>
    </xf>
    <xf numFmtId="1" fontId="0" fillId="0" borderId="24" xfId="0" applyNumberFormat="1" applyBorder="1" applyAlignment="1" applyProtection="1">
      <alignment horizontal="center"/>
      <protection/>
    </xf>
    <xf numFmtId="1" fontId="0" fillId="0" borderId="24" xfId="0" applyNumberFormat="1" applyBorder="1" applyAlignment="1" applyProtection="1">
      <alignment/>
      <protection/>
    </xf>
    <xf numFmtId="0" fontId="1" fillId="33" borderId="24" xfId="0" applyFont="1" applyFill="1" applyBorder="1" applyAlignment="1" applyProtection="1">
      <alignment/>
      <protection/>
    </xf>
    <xf numFmtId="0" fontId="0" fillId="33" borderId="24" xfId="0" applyFill="1" applyBorder="1" applyAlignment="1" applyProtection="1">
      <alignment/>
      <protection/>
    </xf>
    <xf numFmtId="0" fontId="1" fillId="33" borderId="24" xfId="0" applyFont="1" applyFill="1" applyBorder="1" applyAlignment="1">
      <alignment/>
    </xf>
    <xf numFmtId="49" fontId="1" fillId="33" borderId="16" xfId="0" applyNumberFormat="1" applyFont="1" applyFill="1" applyBorder="1" applyAlignment="1" applyProtection="1">
      <alignment/>
      <protection/>
    </xf>
    <xf numFmtId="49" fontId="0" fillId="0" borderId="17" xfId="0" applyNumberFormat="1" applyBorder="1" applyAlignment="1">
      <alignment/>
    </xf>
    <xf numFmtId="49" fontId="0" fillId="0" borderId="18" xfId="0" applyNumberFormat="1" applyBorder="1" applyAlignment="1">
      <alignment/>
    </xf>
    <xf numFmtId="0" fontId="0" fillId="0" borderId="24" xfId="0" applyBorder="1" applyAlignment="1" applyProtection="1">
      <alignment horizontal="center"/>
      <protection/>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187" fontId="1" fillId="33" borderId="24" xfId="0" applyNumberFormat="1" applyFont="1" applyFill="1" applyBorder="1" applyAlignment="1" applyProtection="1">
      <alignment horizontal="center"/>
      <protection/>
    </xf>
    <xf numFmtId="0" fontId="0" fillId="0" borderId="24" xfId="0" applyBorder="1" applyAlignment="1" applyProtection="1">
      <alignment/>
      <protection/>
    </xf>
    <xf numFmtId="4" fontId="0" fillId="0" borderId="38" xfId="0" applyNumberFormat="1" applyBorder="1" applyAlignment="1" applyProtection="1">
      <alignment horizontal="right"/>
      <protection locked="0"/>
    </xf>
    <xf numFmtId="49" fontId="0" fillId="0" borderId="26" xfId="0" applyNumberFormat="1" applyBorder="1" applyAlignment="1" applyProtection="1">
      <alignment/>
      <protection locked="0"/>
    </xf>
    <xf numFmtId="0" fontId="0" fillId="0" borderId="19" xfId="0" applyBorder="1" applyAlignment="1" applyProtection="1">
      <alignment horizontal="center"/>
      <protection locked="0"/>
    </xf>
    <xf numFmtId="0" fontId="1" fillId="33" borderId="24" xfId="0" applyFont="1" applyFill="1" applyBorder="1" applyAlignment="1">
      <alignment horizontal="center"/>
    </xf>
    <xf numFmtId="0" fontId="0" fillId="33" borderId="24" xfId="0" applyFill="1" applyBorder="1" applyAlignment="1">
      <alignment horizontal="center"/>
    </xf>
    <xf numFmtId="49" fontId="0" fillId="34" borderId="19" xfId="0" applyNumberFormat="1" applyFont="1" applyFill="1" applyBorder="1" applyAlignment="1" applyProtection="1">
      <alignment horizontal="center"/>
      <protection locked="0"/>
    </xf>
    <xf numFmtId="49" fontId="0" fillId="34" borderId="20" xfId="0" applyNumberFormat="1" applyFont="1" applyFill="1" applyBorder="1" applyAlignment="1" applyProtection="1">
      <alignment horizontal="center"/>
      <protection locked="0"/>
    </xf>
    <xf numFmtId="49" fontId="0" fillId="34" borderId="21" xfId="0" applyNumberFormat="1" applyFont="1" applyFill="1" applyBorder="1" applyAlignment="1" applyProtection="1">
      <alignment horizontal="center"/>
      <protection locked="0"/>
    </xf>
    <xf numFmtId="49" fontId="0" fillId="34" borderId="26" xfId="0" applyNumberFormat="1" applyFont="1" applyFill="1" applyBorder="1" applyAlignment="1" applyProtection="1">
      <alignment horizontal="center"/>
      <protection locked="0"/>
    </xf>
    <xf numFmtId="1" fontId="0" fillId="0" borderId="24" xfId="0" applyNumberFormat="1" applyBorder="1" applyAlignment="1">
      <alignment horizontal="center"/>
    </xf>
    <xf numFmtId="0" fontId="4" fillId="34" borderId="19" xfId="0" applyFont="1" applyFill="1" applyBorder="1" applyAlignment="1">
      <alignment/>
    </xf>
    <xf numFmtId="0" fontId="4" fillId="34" borderId="20" xfId="0" applyFont="1" applyFill="1" applyBorder="1" applyAlignment="1">
      <alignment/>
    </xf>
    <xf numFmtId="0" fontId="4" fillId="34" borderId="21" xfId="0" applyFont="1" applyFill="1" applyBorder="1" applyAlignment="1">
      <alignment/>
    </xf>
    <xf numFmtId="49" fontId="0" fillId="34" borderId="24" xfId="0" applyNumberFormat="1" applyFill="1" applyBorder="1" applyAlignment="1" applyProtection="1">
      <alignment horizontal="center"/>
      <protection locked="0"/>
    </xf>
    <xf numFmtId="0" fontId="4" fillId="33" borderId="39" xfId="0" applyFont="1" applyFill="1" applyBorder="1" applyAlignment="1">
      <alignment/>
    </xf>
    <xf numFmtId="0" fontId="4" fillId="33" borderId="30" xfId="0" applyFont="1" applyFill="1" applyBorder="1" applyAlignment="1">
      <alignment/>
    </xf>
    <xf numFmtId="0" fontId="4" fillId="33" borderId="40" xfId="0" applyFont="1" applyFill="1" applyBorder="1" applyAlignment="1">
      <alignment/>
    </xf>
    <xf numFmtId="49" fontId="0" fillId="0" borderId="32" xfId="0" applyNumberFormat="1" applyBorder="1" applyAlignment="1" applyProtection="1">
      <alignment horizontal="left"/>
      <protection locked="0"/>
    </xf>
    <xf numFmtId="49" fontId="0" fillId="0" borderId="33" xfId="0" applyNumberFormat="1" applyBorder="1" applyAlignment="1" applyProtection="1">
      <alignment horizontal="left"/>
      <protection locked="0"/>
    </xf>
    <xf numFmtId="49" fontId="0" fillId="0" borderId="34" xfId="0" applyNumberFormat="1" applyBorder="1" applyAlignment="1" applyProtection="1">
      <alignment horizontal="left"/>
      <protection locked="0"/>
    </xf>
    <xf numFmtId="1" fontId="0" fillId="0" borderId="32" xfId="0" applyNumberFormat="1" applyBorder="1" applyAlignment="1">
      <alignment horizontal="center"/>
    </xf>
    <xf numFmtId="1" fontId="0" fillId="0" borderId="34" xfId="0" applyNumberFormat="1" applyBorder="1" applyAlignment="1">
      <alignment horizontal="center"/>
    </xf>
    <xf numFmtId="0" fontId="0" fillId="0" borderId="41" xfId="0" applyBorder="1" applyAlignment="1" applyProtection="1">
      <alignment/>
      <protection locked="0"/>
    </xf>
    <xf numFmtId="4" fontId="0" fillId="0" borderId="32" xfId="0" applyNumberFormat="1" applyBorder="1" applyAlignment="1" applyProtection="1">
      <alignment horizontal="right"/>
      <protection locked="0"/>
    </xf>
    <xf numFmtId="4" fontId="0" fillId="0" borderId="33" xfId="0" applyNumberFormat="1" applyBorder="1" applyAlignment="1" applyProtection="1">
      <alignment horizontal="right"/>
      <protection locked="0"/>
    </xf>
    <xf numFmtId="4" fontId="0" fillId="0" borderId="34" xfId="0" applyNumberFormat="1" applyBorder="1" applyAlignment="1" applyProtection="1">
      <alignment horizontal="right"/>
      <protection locked="0"/>
    </xf>
    <xf numFmtId="180" fontId="0" fillId="0" borderId="24" xfId="0" applyNumberFormat="1" applyFont="1" applyBorder="1" applyAlignment="1" applyProtection="1">
      <alignment horizontal="center"/>
      <protection locked="0"/>
    </xf>
    <xf numFmtId="0" fontId="4" fillId="33" borderId="19" xfId="0"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1" fillId="33" borderId="35" xfId="0" applyFont="1" applyFill="1" applyBorder="1" applyAlignment="1">
      <alignment horizontal="center"/>
    </xf>
    <xf numFmtId="0" fontId="1" fillId="33" borderId="37" xfId="0" applyFont="1" applyFill="1" applyBorder="1" applyAlignment="1">
      <alignment horizontal="center"/>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12" xfId="0" applyBorder="1" applyAlignment="1">
      <alignment/>
    </xf>
    <xf numFmtId="49" fontId="0" fillId="0" borderId="32" xfId="0" applyNumberFormat="1" applyFont="1" applyBorder="1" applyAlignment="1" applyProtection="1">
      <alignment horizontal="center"/>
      <protection locked="0"/>
    </xf>
    <xf numFmtId="49" fontId="0" fillId="0" borderId="33" xfId="0" applyNumberFormat="1" applyFont="1" applyBorder="1" applyAlignment="1" applyProtection="1">
      <alignment horizontal="center"/>
      <protection locked="0"/>
    </xf>
    <xf numFmtId="49" fontId="0" fillId="0" borderId="34" xfId="0" applyNumberFormat="1" applyFont="1" applyBorder="1" applyAlignment="1" applyProtection="1">
      <alignment horizontal="center"/>
      <protection locked="0"/>
    </xf>
    <xf numFmtId="0" fontId="0" fillId="0" borderId="24" xfId="0" applyBorder="1" applyAlignment="1" applyProtection="1">
      <alignment/>
      <protection locked="0"/>
    </xf>
    <xf numFmtId="0" fontId="0" fillId="0" borderId="0" xfId="0" applyNumberFormat="1" applyFont="1" applyFill="1" applyBorder="1" applyAlignment="1">
      <alignment/>
    </xf>
    <xf numFmtId="2" fontId="0" fillId="0" borderId="0" xfId="0" applyNumberFormat="1" applyFont="1" applyAlignment="1">
      <alignment/>
    </xf>
    <xf numFmtId="0" fontId="1" fillId="33" borderId="21" xfId="0" applyFont="1" applyFill="1" applyBorder="1" applyAlignment="1">
      <alignment/>
    </xf>
    <xf numFmtId="4" fontId="0" fillId="0" borderId="24" xfId="0" applyNumberFormat="1" applyBorder="1" applyAlignment="1" applyProtection="1">
      <alignment horizontal="right"/>
      <protection/>
    </xf>
    <xf numFmtId="1" fontId="0" fillId="0" borderId="35" xfId="0" applyNumberFormat="1" applyBorder="1" applyAlignment="1" applyProtection="1">
      <alignment horizontal="center"/>
      <protection locked="0"/>
    </xf>
    <xf numFmtId="1" fontId="0" fillId="0" borderId="36" xfId="0" applyNumberFormat="1" applyBorder="1" applyAlignment="1" applyProtection="1">
      <alignment horizontal="center"/>
      <protection locked="0"/>
    </xf>
    <xf numFmtId="1" fontId="0" fillId="0" borderId="37" xfId="0" applyNumberFormat="1" applyBorder="1" applyAlignment="1" applyProtection="1">
      <alignment horizontal="center"/>
      <protection locked="0"/>
    </xf>
    <xf numFmtId="4" fontId="0" fillId="0" borderId="27" xfId="0" applyNumberFormat="1" applyBorder="1" applyAlignment="1" applyProtection="1">
      <alignment horizontal="center"/>
      <protection/>
    </xf>
    <xf numFmtId="0" fontId="0" fillId="0" borderId="0" xfId="0" applyFont="1" applyFill="1" applyBorder="1" applyAlignment="1">
      <alignment/>
    </xf>
    <xf numFmtId="0" fontId="17" fillId="33" borderId="13" xfId="0" applyFont="1" applyFill="1" applyBorder="1" applyAlignment="1" applyProtection="1">
      <alignment vertical="center" wrapText="1"/>
      <protection/>
    </xf>
    <xf numFmtId="0" fontId="17" fillId="33" borderId="14" xfId="0" applyFont="1" applyFill="1" applyBorder="1" applyAlignment="1" applyProtection="1">
      <alignment vertical="center" wrapText="1"/>
      <protection/>
    </xf>
    <xf numFmtId="0" fontId="18" fillId="0" borderId="15" xfId="0"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4" fillId="33" borderId="35" xfId="0" applyFont="1" applyFill="1" applyBorder="1" applyAlignment="1">
      <alignment/>
    </xf>
    <xf numFmtId="0" fontId="4" fillId="33" borderId="36" xfId="0" applyFont="1" applyFill="1" applyBorder="1" applyAlignment="1">
      <alignment/>
    </xf>
    <xf numFmtId="0" fontId="0" fillId="0" borderId="37" xfId="0" applyBorder="1" applyAlignment="1">
      <alignment/>
    </xf>
    <xf numFmtId="0" fontId="0" fillId="0" borderId="32" xfId="0" applyFill="1" applyBorder="1" applyAlignment="1" applyProtection="1">
      <alignment horizontal="left"/>
      <protection locked="0"/>
    </xf>
    <xf numFmtId="0" fontId="0" fillId="0" borderId="33" xfId="0" applyFill="1" applyBorder="1" applyAlignment="1" applyProtection="1">
      <alignment horizontal="left"/>
      <protection locked="0"/>
    </xf>
    <xf numFmtId="0" fontId="0" fillId="0" borderId="34" xfId="0" applyFill="1" applyBorder="1" applyAlignment="1" applyProtection="1">
      <alignment horizontal="left"/>
      <protection locked="0"/>
    </xf>
    <xf numFmtId="0" fontId="1" fillId="33" borderId="36" xfId="0" applyFont="1" applyFill="1" applyBorder="1" applyAlignment="1">
      <alignment horizontal="center"/>
    </xf>
    <xf numFmtId="0" fontId="1" fillId="33" borderId="27" xfId="0" applyFont="1" applyFill="1" applyBorder="1" applyAlignment="1">
      <alignment horizontal="right"/>
    </xf>
    <xf numFmtId="0" fontId="0" fillId="33" borderId="27" xfId="0" applyFill="1" applyBorder="1" applyAlignment="1">
      <alignment/>
    </xf>
    <xf numFmtId="4" fontId="0" fillId="0" borderId="24" xfId="0" applyNumberFormat="1" applyBorder="1" applyAlignment="1" applyProtection="1">
      <alignment horizontal="center"/>
      <protection locked="0"/>
    </xf>
    <xf numFmtId="0" fontId="0" fillId="0" borderId="27" xfId="0" applyBorder="1" applyAlignment="1">
      <alignment/>
    </xf>
    <xf numFmtId="0" fontId="1" fillId="33" borderId="24" xfId="0" applyFont="1" applyFill="1" applyBorder="1" applyAlignment="1" applyProtection="1">
      <alignment horizontal="left"/>
      <protection/>
    </xf>
    <xf numFmtId="0" fontId="0" fillId="33" borderId="24" xfId="0" applyFill="1" applyBorder="1" applyAlignment="1" applyProtection="1">
      <alignment horizontal="left"/>
      <protection/>
    </xf>
    <xf numFmtId="0" fontId="1" fillId="0" borderId="19" xfId="0"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1" fontId="0" fillId="0" borderId="19" xfId="0" applyNumberFormat="1" applyBorder="1" applyAlignment="1" applyProtection="1">
      <alignment horizontal="left"/>
      <protection locked="0"/>
    </xf>
    <xf numFmtId="1" fontId="0" fillId="0" borderId="20" xfId="0" applyNumberFormat="1" applyBorder="1" applyAlignment="1" applyProtection="1">
      <alignment horizontal="left"/>
      <protection locked="0"/>
    </xf>
    <xf numFmtId="1" fontId="0" fillId="0" borderId="21" xfId="0" applyNumberFormat="1" applyBorder="1" applyAlignment="1" applyProtection="1">
      <alignment horizontal="left"/>
      <protection locked="0"/>
    </xf>
    <xf numFmtId="49" fontId="0" fillId="34" borderId="32" xfId="0" applyNumberFormat="1" applyFont="1" applyFill="1" applyBorder="1" applyAlignment="1" applyProtection="1">
      <alignment horizontal="center"/>
      <protection locked="0"/>
    </xf>
    <xf numFmtId="49" fontId="0" fillId="34" borderId="33" xfId="0" applyNumberFormat="1" applyFont="1" applyFill="1" applyBorder="1" applyAlignment="1" applyProtection="1">
      <alignment horizontal="center"/>
      <protection locked="0"/>
    </xf>
    <xf numFmtId="49" fontId="0" fillId="34" borderId="34" xfId="0" applyNumberFormat="1" applyFont="1" applyFill="1" applyBorder="1" applyAlignment="1" applyProtection="1">
      <alignment horizontal="center"/>
      <protection locked="0"/>
    </xf>
    <xf numFmtId="49" fontId="0" fillId="0" borderId="24" xfId="0" applyNumberFormat="1" applyFont="1" applyBorder="1" applyAlignment="1" applyProtection="1">
      <alignment/>
      <protection locked="0"/>
    </xf>
    <xf numFmtId="0" fontId="4" fillId="33" borderId="28" xfId="0" applyFont="1" applyFill="1" applyBorder="1" applyAlignment="1">
      <alignment/>
    </xf>
    <xf numFmtId="0" fontId="0" fillId="34" borderId="19" xfId="0"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0" fillId="34" borderId="16" xfId="0" applyNumberFormat="1" applyFont="1" applyFill="1" applyBorder="1" applyAlignment="1" applyProtection="1">
      <alignment horizontal="center"/>
      <protection locked="0"/>
    </xf>
    <xf numFmtId="0" fontId="0" fillId="34" borderId="17" xfId="0" applyNumberFormat="1" applyFont="1" applyFill="1" applyBorder="1" applyAlignment="1" applyProtection="1">
      <alignment horizontal="center"/>
      <protection locked="0"/>
    </xf>
    <xf numFmtId="0" fontId="0" fillId="34" borderId="18" xfId="0" applyNumberFormat="1" applyFont="1" applyFill="1" applyBorder="1" applyAlignment="1" applyProtection="1">
      <alignment horizontal="center"/>
      <protection locked="0"/>
    </xf>
    <xf numFmtId="0" fontId="1" fillId="33" borderId="39" xfId="0" applyFont="1" applyFill="1" applyBorder="1" applyAlignment="1">
      <alignment horizontal="right"/>
    </xf>
    <xf numFmtId="0" fontId="1" fillId="33" borderId="30" xfId="0" applyFont="1" applyFill="1" applyBorder="1" applyAlignment="1">
      <alignment horizontal="right"/>
    </xf>
    <xf numFmtId="0" fontId="1" fillId="33" borderId="31" xfId="0" applyFont="1" applyFill="1" applyBorder="1" applyAlignment="1">
      <alignment horizontal="right"/>
    </xf>
    <xf numFmtId="14" fontId="0" fillId="0" borderId="24" xfId="0" applyNumberFormat="1" applyBorder="1" applyAlignment="1" applyProtection="1">
      <alignment horizontal="left"/>
      <protection locked="0"/>
    </xf>
    <xf numFmtId="0" fontId="1" fillId="33" borderId="25" xfId="0" applyFont="1" applyFill="1" applyBorder="1" applyAlignment="1">
      <alignment horizontal="center"/>
    </xf>
    <xf numFmtId="0" fontId="4" fillId="33" borderId="39" xfId="0" applyFont="1" applyFill="1" applyBorder="1" applyAlignment="1" applyProtection="1">
      <alignment/>
      <protection/>
    </xf>
    <xf numFmtId="0" fontId="1" fillId="33" borderId="30" xfId="0" applyFont="1" applyFill="1" applyBorder="1" applyAlignment="1" applyProtection="1">
      <alignment/>
      <protection/>
    </xf>
    <xf numFmtId="0" fontId="0" fillId="0" borderId="30" xfId="0" applyBorder="1" applyAlignment="1" applyProtection="1">
      <alignment/>
      <protection/>
    </xf>
    <xf numFmtId="0" fontId="0" fillId="0" borderId="40" xfId="0" applyBorder="1" applyAlignment="1" applyProtection="1">
      <alignment/>
      <protection/>
    </xf>
    <xf numFmtId="0" fontId="1" fillId="33" borderId="19" xfId="0" applyFont="1" applyFill="1" applyBorder="1" applyAlignment="1" applyProtection="1">
      <alignment horizontal="center"/>
      <protection/>
    </xf>
    <xf numFmtId="0" fontId="1" fillId="33" borderId="20" xfId="0" applyFont="1" applyFill="1" applyBorder="1" applyAlignment="1" applyProtection="1">
      <alignment horizontal="center"/>
      <protection/>
    </xf>
    <xf numFmtId="0" fontId="1" fillId="33" borderId="21" xfId="0" applyFont="1" applyFill="1" applyBorder="1" applyAlignment="1" applyProtection="1">
      <alignment horizontal="center"/>
      <protection/>
    </xf>
    <xf numFmtId="0" fontId="0" fillId="0" borderId="24" xfId="0" applyFont="1" applyBorder="1" applyAlignment="1" applyProtection="1">
      <alignment horizontal="left"/>
      <protection locked="0"/>
    </xf>
    <xf numFmtId="49" fontId="0" fillId="0" borderId="16" xfId="0" applyNumberFormat="1" applyBorder="1" applyAlignment="1" applyProtection="1">
      <alignment horizontal="center"/>
      <protection locked="0"/>
    </xf>
    <xf numFmtId="49" fontId="0" fillId="0" borderId="17" xfId="0" applyNumberFormat="1" applyBorder="1" applyAlignment="1" applyProtection="1">
      <alignment/>
      <protection locked="0"/>
    </xf>
    <xf numFmtId="49" fontId="0" fillId="0" borderId="18" xfId="0" applyNumberFormat="1" applyBorder="1" applyAlignment="1" applyProtection="1">
      <alignment/>
      <protection locked="0"/>
    </xf>
    <xf numFmtId="49" fontId="1" fillId="33" borderId="27" xfId="0" applyNumberFormat="1" applyFont="1" applyFill="1" applyBorder="1" applyAlignment="1" applyProtection="1">
      <alignment/>
      <protection/>
    </xf>
    <xf numFmtId="49" fontId="0" fillId="33" borderId="27" xfId="0" applyNumberFormat="1" applyFill="1" applyBorder="1" applyAlignment="1" applyProtection="1">
      <alignment/>
      <protection/>
    </xf>
    <xf numFmtId="49" fontId="1" fillId="33" borderId="27" xfId="0" applyNumberFormat="1" applyFont="1" applyFill="1" applyBorder="1" applyAlignment="1">
      <alignment horizontal="center"/>
    </xf>
    <xf numFmtId="49" fontId="0" fillId="0" borderId="16" xfId="0" applyNumberFormat="1" applyFon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0" fontId="0" fillId="0" borderId="35" xfId="0" applyFont="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49" fontId="0" fillId="0" borderId="19"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1" fontId="0" fillId="0" borderId="32" xfId="0" applyNumberFormat="1" applyBorder="1" applyAlignment="1" applyProtection="1">
      <alignment horizontal="center"/>
      <protection locked="0"/>
    </xf>
    <xf numFmtId="1" fontId="0" fillId="0" borderId="33" xfId="0" applyNumberFormat="1" applyBorder="1" applyAlignment="1" applyProtection="1">
      <alignment horizontal="center"/>
      <protection locked="0"/>
    </xf>
    <xf numFmtId="1" fontId="0" fillId="0" borderId="34" xfId="0" applyNumberFormat="1" applyBorder="1" applyAlignment="1" applyProtection="1">
      <alignment horizontal="center"/>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4" fontId="0" fillId="0" borderId="32" xfId="0" applyNumberFormat="1" applyBorder="1" applyAlignment="1" applyProtection="1">
      <alignment horizontal="right"/>
      <protection/>
    </xf>
    <xf numFmtId="4" fontId="0" fillId="0" borderId="33" xfId="0" applyNumberFormat="1" applyBorder="1" applyAlignment="1" applyProtection="1">
      <alignment horizontal="right"/>
      <protection/>
    </xf>
    <xf numFmtId="4" fontId="0" fillId="0" borderId="34" xfId="0" applyNumberFormat="1" applyBorder="1" applyAlignment="1" applyProtection="1">
      <alignment horizontal="right"/>
      <protection/>
    </xf>
    <xf numFmtId="4" fontId="0" fillId="0" borderId="26" xfId="0" applyNumberFormat="1" applyBorder="1" applyAlignment="1" applyProtection="1">
      <alignment horizontal="center"/>
      <protection locked="0"/>
    </xf>
    <xf numFmtId="0" fontId="0" fillId="0" borderId="0" xfId="0" applyAlignment="1">
      <alignment wrapText="1"/>
    </xf>
    <xf numFmtId="0" fontId="0" fillId="0" borderId="0" xfId="0" applyFont="1" applyAlignment="1">
      <alignment wrapText="1"/>
    </xf>
    <xf numFmtId="0" fontId="8" fillId="0" borderId="0" xfId="0" applyFont="1" applyAlignment="1">
      <alignment/>
    </xf>
    <xf numFmtId="0" fontId="0" fillId="0" borderId="0" xfId="0"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wrapText="1"/>
    </xf>
    <xf numFmtId="0" fontId="8" fillId="0" borderId="0" xfId="0" applyFont="1" applyAlignment="1">
      <alignment wrapText="1"/>
    </xf>
    <xf numFmtId="0" fontId="13" fillId="0" borderId="0" xfId="0" applyFont="1" applyAlignment="1">
      <alignment wrapText="1"/>
    </xf>
    <xf numFmtId="0" fontId="13" fillId="0" borderId="0" xfId="0" applyFont="1" applyAlignment="1">
      <alignment vertical="top" wrapText="1"/>
    </xf>
    <xf numFmtId="0" fontId="0" fillId="0" borderId="0" xfId="0" applyAlignment="1">
      <alignment vertical="top" wrapText="1"/>
    </xf>
    <xf numFmtId="0" fontId="0" fillId="0" borderId="0" xfId="0" applyFont="1" applyAlignment="1">
      <alignment vertical="center" wrapText="1"/>
    </xf>
    <xf numFmtId="0" fontId="0" fillId="0" borderId="0" xfId="0" applyNumberFormat="1" applyFont="1" applyAlignment="1">
      <alignment vertical="center" wrapText="1"/>
    </xf>
    <xf numFmtId="0" fontId="3" fillId="0" borderId="0" xfId="0" applyFont="1" applyAlignment="1">
      <alignment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104775</xdr:colOff>
      <xdr:row>2</xdr:row>
      <xdr:rowOff>47625</xdr:rowOff>
    </xdr:to>
    <xdr:pic>
      <xdr:nvPicPr>
        <xdr:cNvPr id="1" name="Bilde 2"/>
        <xdr:cNvPicPr preferRelativeResize="1">
          <a:picLocks noChangeAspect="1"/>
        </xdr:cNvPicPr>
      </xdr:nvPicPr>
      <xdr:blipFill>
        <a:blip r:embed="rId1"/>
        <a:stretch>
          <a:fillRect/>
        </a:stretch>
      </xdr:blipFill>
      <xdr:spPr>
        <a:xfrm>
          <a:off x="0" y="0"/>
          <a:ext cx="22002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T132"/>
  <sheetViews>
    <sheetView showGridLines="0" showRowColHeaders="0" showZeros="0" tabSelected="1" showOutlineSymbols="0" zoomScalePageLayoutView="0" workbookViewId="0" topLeftCell="A1">
      <selection activeCell="AN23" sqref="AN23"/>
    </sheetView>
  </sheetViews>
  <sheetFormatPr defaultColWidth="2.50390625" defaultRowHeight="18" customHeight="1"/>
  <cols>
    <col min="1" max="36" width="2.50390625" style="0" customWidth="1"/>
    <col min="37" max="37" width="2.50390625" style="0" hidden="1" customWidth="1"/>
    <col min="38" max="38" width="13.75390625" style="10" hidden="1" customWidth="1"/>
    <col min="39" max="39" width="2.625" style="0" hidden="1" customWidth="1"/>
  </cols>
  <sheetData>
    <row r="1" spans="1:46" ht="18" customHeight="1">
      <c r="A1" s="177"/>
      <c r="B1" s="177"/>
      <c r="C1" s="177"/>
      <c r="D1" s="177"/>
      <c r="E1" s="177"/>
      <c r="F1" s="177"/>
      <c r="G1" s="177"/>
      <c r="H1" s="177"/>
      <c r="I1" s="177"/>
      <c r="J1" s="177"/>
      <c r="K1" s="177"/>
      <c r="L1" s="177"/>
      <c r="M1" s="177"/>
      <c r="N1" s="177"/>
      <c r="O1" s="177"/>
      <c r="P1" s="175" t="s">
        <v>88</v>
      </c>
      <c r="Q1" s="176"/>
      <c r="R1" s="176"/>
      <c r="S1" s="176"/>
      <c r="T1" s="176"/>
      <c r="U1" s="176"/>
      <c r="V1" s="176"/>
      <c r="W1" s="176"/>
      <c r="X1" s="176"/>
      <c r="Y1" s="176"/>
      <c r="Z1" s="176"/>
      <c r="AA1" s="176"/>
      <c r="AB1" s="176"/>
      <c r="AC1" s="176"/>
      <c r="AD1" s="176"/>
      <c r="AE1" s="176"/>
      <c r="AF1" s="177"/>
      <c r="AT1" s="3"/>
    </row>
    <row r="2" spans="1:32" ht="18" customHeight="1">
      <c r="A2" s="177"/>
      <c r="B2" s="177"/>
      <c r="C2" s="177"/>
      <c r="D2" s="177"/>
      <c r="E2" s="177"/>
      <c r="F2" s="177"/>
      <c r="G2" s="177"/>
      <c r="H2" s="177"/>
      <c r="I2" s="177"/>
      <c r="J2" s="177"/>
      <c r="K2" s="177"/>
      <c r="L2" s="177"/>
      <c r="M2" s="177"/>
      <c r="N2" s="177"/>
      <c r="O2" s="177"/>
      <c r="P2" s="178" t="s">
        <v>207</v>
      </c>
      <c r="Q2" s="178"/>
      <c r="R2" s="178"/>
      <c r="S2" s="178"/>
      <c r="T2" s="178"/>
      <c r="U2" s="178"/>
      <c r="V2" s="178"/>
      <c r="W2" s="178"/>
      <c r="X2" s="178"/>
      <c r="Y2" s="178"/>
      <c r="Z2" s="178"/>
      <c r="AA2" s="178"/>
      <c r="AB2" s="178"/>
      <c r="AC2" s="178"/>
      <c r="AD2" s="178"/>
      <c r="AE2" s="178"/>
      <c r="AF2" s="177"/>
    </row>
    <row r="3" spans="1:32" ht="18" customHeight="1">
      <c r="A3" s="161" t="s">
        <v>173</v>
      </c>
      <c r="B3" s="162"/>
      <c r="C3" s="162"/>
      <c r="D3" s="162"/>
      <c r="E3" s="162"/>
      <c r="F3" s="162"/>
      <c r="G3" s="162"/>
      <c r="H3" s="162"/>
      <c r="I3" s="162"/>
      <c r="J3" s="162"/>
      <c r="K3" s="162"/>
      <c r="L3" s="162"/>
      <c r="M3" s="162"/>
      <c r="N3" s="162"/>
      <c r="O3" s="162"/>
      <c r="P3" s="162"/>
      <c r="Q3" s="162"/>
      <c r="R3" s="162"/>
      <c r="T3" s="179" t="s">
        <v>3</v>
      </c>
      <c r="U3" s="179"/>
      <c r="V3" s="179"/>
      <c r="W3" s="179"/>
      <c r="X3" s="179"/>
      <c r="Y3" s="179"/>
      <c r="Z3" s="179"/>
      <c r="AA3" s="179"/>
      <c r="AB3" s="179"/>
      <c r="AC3" s="129"/>
      <c r="AD3" s="129"/>
      <c r="AE3" s="129"/>
      <c r="AF3" s="129"/>
    </row>
    <row r="4" spans="1:32" ht="18" customHeight="1">
      <c r="A4" s="162"/>
      <c r="B4" s="162"/>
      <c r="C4" s="162"/>
      <c r="D4" s="162"/>
      <c r="E4" s="162"/>
      <c r="F4" s="162"/>
      <c r="G4" s="162"/>
      <c r="H4" s="162"/>
      <c r="I4" s="162"/>
      <c r="J4" s="162"/>
      <c r="K4" s="162"/>
      <c r="L4" s="162"/>
      <c r="M4" s="162"/>
      <c r="N4" s="162"/>
      <c r="O4" s="162"/>
      <c r="P4" s="162"/>
      <c r="Q4" s="162"/>
      <c r="R4" s="162"/>
      <c r="T4" s="179" t="s">
        <v>4</v>
      </c>
      <c r="U4" s="179"/>
      <c r="V4" s="179"/>
      <c r="W4" s="179"/>
      <c r="X4" s="179"/>
      <c r="Y4" s="179"/>
      <c r="Z4" s="179"/>
      <c r="AA4" s="179"/>
      <c r="AB4" s="179"/>
      <c r="AC4" s="180"/>
      <c r="AD4" s="181"/>
      <c r="AE4" s="181"/>
      <c r="AF4" s="182"/>
    </row>
    <row r="5" spans="1:32" ht="18" customHeight="1">
      <c r="A5" s="163"/>
      <c r="B5" s="163"/>
      <c r="C5" s="163"/>
      <c r="D5" s="163"/>
      <c r="E5" s="163"/>
      <c r="F5" s="163"/>
      <c r="G5" s="163"/>
      <c r="H5" s="163"/>
      <c r="I5" s="163"/>
      <c r="J5" s="163"/>
      <c r="K5" s="163"/>
      <c r="L5" s="163"/>
      <c r="M5" s="163"/>
      <c r="N5" s="163"/>
      <c r="O5" s="163"/>
      <c r="P5" s="163"/>
      <c r="Q5" s="163"/>
      <c r="R5" s="163"/>
      <c r="T5" s="189" t="s">
        <v>25</v>
      </c>
      <c r="U5" s="190"/>
      <c r="V5" s="190"/>
      <c r="W5" s="190"/>
      <c r="X5" s="190"/>
      <c r="Y5" s="190"/>
      <c r="Z5" s="190"/>
      <c r="AA5" s="190"/>
      <c r="AB5" s="190"/>
      <c r="AC5" s="190"/>
      <c r="AD5" s="190"/>
      <c r="AE5" s="190"/>
      <c r="AF5" s="190"/>
    </row>
    <row r="6" spans="1:32" ht="18" customHeight="1">
      <c r="A6" s="168" t="s">
        <v>1</v>
      </c>
      <c r="B6" s="168"/>
      <c r="C6" s="168"/>
      <c r="D6" s="168"/>
      <c r="E6" s="169"/>
      <c r="F6" s="169"/>
      <c r="G6" s="169"/>
      <c r="H6" s="169"/>
      <c r="I6" s="169"/>
      <c r="J6" s="169"/>
      <c r="K6" s="169"/>
      <c r="L6" s="169"/>
      <c r="M6" s="169"/>
      <c r="N6" s="169"/>
      <c r="O6" s="169"/>
      <c r="P6" s="169"/>
      <c r="Q6" s="169"/>
      <c r="R6" s="196" t="s">
        <v>0</v>
      </c>
      <c r="S6" s="197"/>
      <c r="T6" s="197"/>
      <c r="U6" s="169"/>
      <c r="V6" s="169"/>
      <c r="W6" s="169"/>
      <c r="X6" s="169"/>
      <c r="Y6" s="169"/>
      <c r="Z6" s="169"/>
      <c r="AA6" s="169"/>
      <c r="AB6" s="169"/>
      <c r="AC6" s="169"/>
      <c r="AD6" s="169"/>
      <c r="AE6" s="169"/>
      <c r="AF6" s="169"/>
    </row>
    <row r="7" spans="1:32" ht="18" customHeight="1">
      <c r="A7" s="173" t="s">
        <v>2</v>
      </c>
      <c r="B7" s="174"/>
      <c r="C7" s="174"/>
      <c r="D7" s="91"/>
      <c r="E7" s="92"/>
      <c r="F7" s="93"/>
      <c r="G7" s="93"/>
      <c r="H7" s="93"/>
      <c r="I7" s="94"/>
      <c r="J7" s="168" t="s">
        <v>9</v>
      </c>
      <c r="K7" s="168"/>
      <c r="L7" s="168"/>
      <c r="M7" s="168"/>
      <c r="N7" s="152"/>
      <c r="O7" s="165"/>
      <c r="P7" s="165"/>
      <c r="Q7" s="165"/>
      <c r="R7" s="165"/>
      <c r="S7" s="165"/>
      <c r="T7" s="165"/>
      <c r="U7" s="166"/>
      <c r="V7" s="170" t="s">
        <v>94</v>
      </c>
      <c r="W7" s="171"/>
      <c r="X7" s="171"/>
      <c r="Y7" s="172"/>
      <c r="Z7" s="92"/>
      <c r="AA7" s="93"/>
      <c r="AB7" s="93"/>
      <c r="AC7" s="93"/>
      <c r="AD7" s="93"/>
      <c r="AE7" s="93"/>
      <c r="AF7" s="94"/>
    </row>
    <row r="8" spans="1:32" ht="18" customHeight="1" thickBot="1">
      <c r="A8" s="199" t="s">
        <v>179</v>
      </c>
      <c r="B8" s="200"/>
      <c r="C8" s="200"/>
      <c r="D8" s="200"/>
      <c r="E8" s="201"/>
      <c r="F8" s="304"/>
      <c r="G8" s="305"/>
      <c r="H8" s="305"/>
      <c r="I8" s="305"/>
      <c r="J8" s="305"/>
      <c r="K8" s="305"/>
      <c r="L8" s="305"/>
      <c r="M8" s="305"/>
      <c r="N8" s="306"/>
      <c r="O8" s="307" t="s">
        <v>180</v>
      </c>
      <c r="P8" s="308"/>
      <c r="Q8" s="308"/>
      <c r="R8" s="304"/>
      <c r="S8" s="305"/>
      <c r="T8" s="305"/>
      <c r="U8" s="305"/>
      <c r="V8" s="305"/>
      <c r="W8" s="305"/>
      <c r="X8" s="309" t="s">
        <v>181</v>
      </c>
      <c r="Y8" s="309"/>
      <c r="Z8" s="310"/>
      <c r="AA8" s="311"/>
      <c r="AB8" s="311"/>
      <c r="AC8" s="311"/>
      <c r="AD8" s="311"/>
      <c r="AE8" s="311"/>
      <c r="AF8" s="312"/>
    </row>
    <row r="9" spans="1:32" ht="18" customHeight="1" thickTop="1">
      <c r="A9" s="86" t="s">
        <v>10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167"/>
    </row>
    <row r="10" spans="1:32" ht="18" customHeight="1">
      <c r="A10" s="159" t="s">
        <v>38</v>
      </c>
      <c r="B10" s="159"/>
      <c r="C10" s="159"/>
      <c r="D10" s="160"/>
      <c r="E10" s="186"/>
      <c r="F10" s="186"/>
      <c r="G10" s="186"/>
      <c r="H10" s="186"/>
      <c r="I10" s="186"/>
      <c r="J10" s="130" t="s">
        <v>13</v>
      </c>
      <c r="K10" s="130"/>
      <c r="L10" s="130"/>
      <c r="M10" s="164"/>
      <c r="N10" s="164"/>
      <c r="O10" s="164"/>
      <c r="P10" s="164"/>
      <c r="Q10" s="113"/>
      <c r="R10" s="114"/>
      <c r="S10" s="114"/>
      <c r="T10" s="187"/>
      <c r="U10" s="187"/>
      <c r="V10" s="187"/>
      <c r="W10" s="187"/>
      <c r="X10" s="187"/>
      <c r="Y10" s="187"/>
      <c r="Z10" s="187"/>
      <c r="AA10" s="187"/>
      <c r="AB10" s="187"/>
      <c r="AC10" s="187"/>
      <c r="AD10" s="187"/>
      <c r="AE10" s="187"/>
      <c r="AF10" s="188"/>
    </row>
    <row r="11" spans="1:32" ht="18" customHeight="1">
      <c r="A11" s="198" t="s">
        <v>39</v>
      </c>
      <c r="B11" s="160"/>
      <c r="C11" s="160"/>
      <c r="D11" s="160"/>
      <c r="E11" s="186"/>
      <c r="F11" s="186"/>
      <c r="G11" s="186"/>
      <c r="H11" s="186"/>
      <c r="I11" s="186"/>
      <c r="J11" s="130" t="s">
        <v>14</v>
      </c>
      <c r="K11" s="130"/>
      <c r="L11" s="130"/>
      <c r="M11" s="164"/>
      <c r="N11" s="164"/>
      <c r="O11" s="164"/>
      <c r="P11" s="164"/>
      <c r="Q11" s="130" t="s">
        <v>41</v>
      </c>
      <c r="R11" s="112"/>
      <c r="S11" s="112"/>
      <c r="T11" s="194">
        <f>T119</f>
        <v>0</v>
      </c>
      <c r="U11" s="194"/>
      <c r="V11" s="194"/>
      <c r="W11" s="195"/>
      <c r="X11" s="195"/>
      <c r="Y11" s="205" t="s">
        <v>15</v>
      </c>
      <c r="Z11" s="206"/>
      <c r="AA11" s="206"/>
      <c r="AB11" s="191">
        <f>T120</f>
        <v>0</v>
      </c>
      <c r="AC11" s="192"/>
      <c r="AD11" s="192"/>
      <c r="AE11" s="192"/>
      <c r="AF11" s="193"/>
    </row>
    <row r="12" spans="1:36" ht="18" customHeight="1">
      <c r="A12" s="89" t="s">
        <v>12</v>
      </c>
      <c r="B12" s="137"/>
      <c r="C12" s="137"/>
      <c r="D12" s="138"/>
      <c r="E12" s="67"/>
      <c r="F12" s="68"/>
      <c r="G12" s="68"/>
      <c r="H12" s="68"/>
      <c r="I12" s="68"/>
      <c r="J12" s="68"/>
      <c r="K12" s="68"/>
      <c r="L12" s="68"/>
      <c r="M12" s="68"/>
      <c r="N12" s="68"/>
      <c r="O12" s="68"/>
      <c r="P12" s="68"/>
      <c r="Q12" s="68"/>
      <c r="R12" s="68"/>
      <c r="S12" s="68"/>
      <c r="T12" s="68"/>
      <c r="U12" s="68"/>
      <c r="V12" s="68"/>
      <c r="W12" s="68"/>
      <c r="X12" s="69"/>
      <c r="Y12" s="210" t="s">
        <v>137</v>
      </c>
      <c r="Z12" s="211"/>
      <c r="AA12" s="211"/>
      <c r="AB12" s="209" t="s">
        <v>54</v>
      </c>
      <c r="AC12" s="165"/>
      <c r="AD12" s="165"/>
      <c r="AE12" s="165"/>
      <c r="AF12" s="166"/>
      <c r="AJ12" s="1"/>
    </row>
    <row r="13" spans="1:32" ht="18" customHeight="1" thickBot="1">
      <c r="A13" s="122" t="s">
        <v>11</v>
      </c>
      <c r="B13" s="139"/>
      <c r="C13" s="139"/>
      <c r="D13" s="140"/>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row>
    <row r="14" spans="1:38" ht="18" customHeight="1" thickBot="1" thickTop="1">
      <c r="A14" s="296" t="s">
        <v>91</v>
      </c>
      <c r="B14" s="297"/>
      <c r="C14" s="297"/>
      <c r="D14" s="297"/>
      <c r="E14" s="297"/>
      <c r="F14" s="297"/>
      <c r="G14" s="298"/>
      <c r="H14" s="298"/>
      <c r="I14" s="298"/>
      <c r="J14" s="298"/>
      <c r="K14" s="298"/>
      <c r="L14" s="298"/>
      <c r="M14" s="298"/>
      <c r="N14" s="298"/>
      <c r="O14" s="298"/>
      <c r="P14" s="298"/>
      <c r="Q14" s="298"/>
      <c r="R14" s="298"/>
      <c r="S14" s="298"/>
      <c r="T14" s="298"/>
      <c r="U14" s="298"/>
      <c r="V14" s="298"/>
      <c r="W14" s="298"/>
      <c r="X14" s="298"/>
      <c r="Y14" s="298"/>
      <c r="Z14" s="298"/>
      <c r="AA14" s="299"/>
      <c r="AB14" s="207"/>
      <c r="AC14" s="207"/>
      <c r="AD14" s="207"/>
      <c r="AE14" s="207"/>
      <c r="AF14" s="207"/>
      <c r="AL14" s="10">
        <f>IF(AB14&lt;&gt;"",AB14,0)</f>
        <v>0</v>
      </c>
    </row>
    <row r="15" spans="1:32" ht="20.25" customHeight="1" thickTop="1">
      <c r="A15" s="86" t="s">
        <v>69</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8"/>
    </row>
    <row r="16" spans="1:32" ht="18" customHeight="1">
      <c r="A16" s="130" t="s">
        <v>26</v>
      </c>
      <c r="B16" s="130"/>
      <c r="C16" s="130" t="s">
        <v>38</v>
      </c>
      <c r="D16" s="130"/>
      <c r="E16" s="130"/>
      <c r="F16" s="130"/>
      <c r="G16" s="300" t="s">
        <v>13</v>
      </c>
      <c r="H16" s="301"/>
      <c r="I16" s="302"/>
      <c r="J16" s="159" t="s">
        <v>30</v>
      </c>
      <c r="K16" s="159"/>
      <c r="L16" s="159"/>
      <c r="M16" s="159"/>
      <c r="N16" s="159"/>
      <c r="O16" s="159"/>
      <c r="P16" s="159"/>
      <c r="Q16" s="159"/>
      <c r="R16" s="159" t="s">
        <v>31</v>
      </c>
      <c r="S16" s="159"/>
      <c r="T16" s="159"/>
      <c r="U16" s="159"/>
      <c r="V16" s="159"/>
      <c r="W16" s="159"/>
      <c r="X16" s="159"/>
      <c r="Y16" s="159"/>
      <c r="Z16" s="130" t="s">
        <v>14</v>
      </c>
      <c r="AA16" s="130"/>
      <c r="AB16" s="130"/>
      <c r="AC16" s="130" t="s">
        <v>70</v>
      </c>
      <c r="AD16" s="130"/>
      <c r="AE16" s="130"/>
      <c r="AF16" s="130"/>
    </row>
    <row r="17" spans="1:32" ht="18" customHeight="1">
      <c r="A17" s="202">
        <v>1</v>
      </c>
      <c r="B17" s="202"/>
      <c r="C17" s="131"/>
      <c r="D17" s="203"/>
      <c r="E17" s="203"/>
      <c r="F17" s="204"/>
      <c r="G17" s="183"/>
      <c r="H17" s="184"/>
      <c r="I17" s="185"/>
      <c r="J17" s="67"/>
      <c r="K17" s="68"/>
      <c r="L17" s="68"/>
      <c r="M17" s="68"/>
      <c r="N17" s="68"/>
      <c r="O17" s="68"/>
      <c r="P17" s="68"/>
      <c r="Q17" s="69"/>
      <c r="R17" s="67"/>
      <c r="S17" s="68"/>
      <c r="T17" s="68"/>
      <c r="U17" s="68"/>
      <c r="V17" s="68"/>
      <c r="W17" s="68"/>
      <c r="X17" s="68"/>
      <c r="Y17" s="69"/>
      <c r="Z17" s="128"/>
      <c r="AA17" s="128"/>
      <c r="AB17" s="128"/>
      <c r="AC17" s="85"/>
      <c r="AD17" s="85"/>
      <c r="AE17" s="85"/>
      <c r="AF17" s="85"/>
    </row>
    <row r="18" spans="1:32" ht="18" customHeight="1">
      <c r="A18" s="202">
        <v>2</v>
      </c>
      <c r="B18" s="202"/>
      <c r="C18" s="131"/>
      <c r="D18" s="203"/>
      <c r="E18" s="203"/>
      <c r="F18" s="204"/>
      <c r="G18" s="183"/>
      <c r="H18" s="184"/>
      <c r="I18" s="185"/>
      <c r="J18" s="67"/>
      <c r="K18" s="68"/>
      <c r="L18" s="68"/>
      <c r="M18" s="68"/>
      <c r="N18" s="68"/>
      <c r="O18" s="68"/>
      <c r="P18" s="68"/>
      <c r="Q18" s="69"/>
      <c r="R18" s="67"/>
      <c r="S18" s="68"/>
      <c r="T18" s="68"/>
      <c r="U18" s="68"/>
      <c r="V18" s="68"/>
      <c r="W18" s="68"/>
      <c r="X18" s="68"/>
      <c r="Y18" s="69"/>
      <c r="Z18" s="128"/>
      <c r="AA18" s="128"/>
      <c r="AB18" s="128"/>
      <c r="AC18" s="85"/>
      <c r="AD18" s="85"/>
      <c r="AE18" s="85"/>
      <c r="AF18" s="85"/>
    </row>
    <row r="19" spans="1:32" ht="18" customHeight="1">
      <c r="A19" s="202">
        <v>3</v>
      </c>
      <c r="B19" s="202"/>
      <c r="C19" s="131"/>
      <c r="D19" s="203"/>
      <c r="E19" s="203"/>
      <c r="F19" s="204"/>
      <c r="G19" s="183"/>
      <c r="H19" s="184"/>
      <c r="I19" s="185"/>
      <c r="J19" s="67"/>
      <c r="K19" s="68"/>
      <c r="L19" s="68"/>
      <c r="M19" s="68"/>
      <c r="N19" s="68"/>
      <c r="O19" s="68"/>
      <c r="P19" s="68"/>
      <c r="Q19" s="69"/>
      <c r="R19" s="67"/>
      <c r="S19" s="68"/>
      <c r="T19" s="68"/>
      <c r="U19" s="68"/>
      <c r="V19" s="68"/>
      <c r="W19" s="68"/>
      <c r="X19" s="68"/>
      <c r="Y19" s="69"/>
      <c r="Z19" s="128"/>
      <c r="AA19" s="128"/>
      <c r="AB19" s="128"/>
      <c r="AC19" s="85"/>
      <c r="AD19" s="85"/>
      <c r="AE19" s="85"/>
      <c r="AF19" s="85"/>
    </row>
    <row r="20" spans="1:32" ht="18" customHeight="1">
      <c r="A20" s="202">
        <v>4</v>
      </c>
      <c r="B20" s="202"/>
      <c r="C20" s="131"/>
      <c r="D20" s="203"/>
      <c r="E20" s="203"/>
      <c r="F20" s="204"/>
      <c r="G20" s="183"/>
      <c r="H20" s="184"/>
      <c r="I20" s="185"/>
      <c r="J20" s="67"/>
      <c r="K20" s="68"/>
      <c r="L20" s="68"/>
      <c r="M20" s="68"/>
      <c r="N20" s="68"/>
      <c r="O20" s="68"/>
      <c r="P20" s="68"/>
      <c r="Q20" s="69"/>
      <c r="R20" s="67"/>
      <c r="S20" s="68"/>
      <c r="T20" s="68"/>
      <c r="U20" s="68"/>
      <c r="V20" s="68"/>
      <c r="W20" s="68"/>
      <c r="X20" s="68"/>
      <c r="Y20" s="69"/>
      <c r="Z20" s="128"/>
      <c r="AA20" s="128"/>
      <c r="AB20" s="128"/>
      <c r="AC20" s="85"/>
      <c r="AD20" s="85"/>
      <c r="AE20" s="85"/>
      <c r="AF20" s="85"/>
    </row>
    <row r="21" spans="1:32" ht="18" customHeight="1">
      <c r="A21" s="202">
        <v>5</v>
      </c>
      <c r="B21" s="202"/>
      <c r="C21" s="131"/>
      <c r="D21" s="203"/>
      <c r="E21" s="203"/>
      <c r="F21" s="204"/>
      <c r="G21" s="183"/>
      <c r="H21" s="184"/>
      <c r="I21" s="185"/>
      <c r="J21" s="67"/>
      <c r="K21" s="68"/>
      <c r="L21" s="68"/>
      <c r="M21" s="68"/>
      <c r="N21" s="68"/>
      <c r="O21" s="68"/>
      <c r="P21" s="68"/>
      <c r="Q21" s="69"/>
      <c r="R21" s="67"/>
      <c r="S21" s="68"/>
      <c r="T21" s="68"/>
      <c r="U21" s="68"/>
      <c r="V21" s="68"/>
      <c r="W21" s="68"/>
      <c r="X21" s="68"/>
      <c r="Y21" s="69"/>
      <c r="Z21" s="128"/>
      <c r="AA21" s="128"/>
      <c r="AB21" s="128"/>
      <c r="AC21" s="85"/>
      <c r="AD21" s="85"/>
      <c r="AE21" s="85"/>
      <c r="AF21" s="85"/>
    </row>
    <row r="22" spans="1:32" ht="18" customHeight="1">
      <c r="A22" s="202">
        <v>6</v>
      </c>
      <c r="B22" s="202"/>
      <c r="C22" s="131"/>
      <c r="D22" s="203"/>
      <c r="E22" s="203"/>
      <c r="F22" s="204"/>
      <c r="G22" s="183"/>
      <c r="H22" s="184"/>
      <c r="I22" s="185"/>
      <c r="J22" s="67"/>
      <c r="K22" s="68"/>
      <c r="L22" s="68"/>
      <c r="M22" s="68"/>
      <c r="N22" s="68"/>
      <c r="O22" s="68"/>
      <c r="P22" s="68"/>
      <c r="Q22" s="69"/>
      <c r="R22" s="67"/>
      <c r="S22" s="68"/>
      <c r="T22" s="68"/>
      <c r="U22" s="68"/>
      <c r="V22" s="68"/>
      <c r="W22" s="68"/>
      <c r="X22" s="68"/>
      <c r="Y22" s="69"/>
      <c r="Z22" s="128"/>
      <c r="AA22" s="128"/>
      <c r="AB22" s="128"/>
      <c r="AC22" s="85"/>
      <c r="AD22" s="85"/>
      <c r="AE22" s="85"/>
      <c r="AF22" s="85"/>
    </row>
    <row r="23" spans="1:32" ht="18" customHeight="1" thickBot="1">
      <c r="A23" s="202">
        <v>7</v>
      </c>
      <c r="B23" s="202"/>
      <c r="C23" s="131"/>
      <c r="D23" s="203"/>
      <c r="E23" s="203"/>
      <c r="F23" s="204"/>
      <c r="G23" s="183"/>
      <c r="H23" s="184"/>
      <c r="I23" s="185"/>
      <c r="J23" s="67"/>
      <c r="K23" s="68"/>
      <c r="L23" s="68"/>
      <c r="M23" s="68"/>
      <c r="N23" s="68"/>
      <c r="O23" s="68"/>
      <c r="P23" s="68"/>
      <c r="Q23" s="69"/>
      <c r="R23" s="67"/>
      <c r="S23" s="68"/>
      <c r="T23" s="68"/>
      <c r="U23" s="68"/>
      <c r="V23" s="68"/>
      <c r="W23" s="68"/>
      <c r="X23" s="68"/>
      <c r="Y23" s="69"/>
      <c r="Z23" s="128"/>
      <c r="AA23" s="128"/>
      <c r="AB23" s="128"/>
      <c r="AC23" s="85"/>
      <c r="AD23" s="85"/>
      <c r="AE23" s="85"/>
      <c r="AF23" s="85"/>
    </row>
    <row r="24" spans="1:32" ht="22.5" customHeight="1" thickTop="1">
      <c r="A24" s="86" t="s">
        <v>112</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8"/>
    </row>
    <row r="25" spans="1:38" s="1" customFormat="1" ht="18" customHeight="1">
      <c r="A25" s="130" t="s">
        <v>26</v>
      </c>
      <c r="B25" s="130"/>
      <c r="C25" s="89" t="s">
        <v>20</v>
      </c>
      <c r="D25" s="90"/>
      <c r="E25" s="90"/>
      <c r="F25" s="90"/>
      <c r="G25" s="90"/>
      <c r="H25" s="90"/>
      <c r="I25" s="91"/>
      <c r="J25" s="91"/>
      <c r="K25" s="91"/>
      <c r="L25" s="130" t="s">
        <v>115</v>
      </c>
      <c r="M25" s="130"/>
      <c r="N25" s="130"/>
      <c r="O25" s="130"/>
      <c r="P25" s="130" t="s">
        <v>51</v>
      </c>
      <c r="Q25" s="130"/>
      <c r="R25" s="130"/>
      <c r="S25" s="130" t="s">
        <v>52</v>
      </c>
      <c r="T25" s="130"/>
      <c r="U25" s="130"/>
      <c r="V25" s="113" t="s">
        <v>27</v>
      </c>
      <c r="W25" s="114"/>
      <c r="X25" s="115"/>
      <c r="Y25" s="113" t="s">
        <v>19</v>
      </c>
      <c r="Z25" s="114"/>
      <c r="AA25" s="115"/>
      <c r="AB25" s="116" t="s">
        <v>18</v>
      </c>
      <c r="AC25" s="117"/>
      <c r="AD25" s="117"/>
      <c r="AE25" s="117"/>
      <c r="AF25" s="117"/>
      <c r="AL25" s="14"/>
    </row>
    <row r="26" spans="1:32" ht="18" customHeight="1">
      <c r="A26" s="129"/>
      <c r="B26" s="129"/>
      <c r="C26" s="239"/>
      <c r="D26" s="240"/>
      <c r="E26" s="240"/>
      <c r="F26" s="240"/>
      <c r="G26" s="240"/>
      <c r="H26" s="240"/>
      <c r="I26" s="240"/>
      <c r="J26" s="240"/>
      <c r="K26" s="240"/>
      <c r="L26" s="129"/>
      <c r="M26" s="129"/>
      <c r="N26" s="129"/>
      <c r="O26" s="129"/>
      <c r="P26" s="158"/>
      <c r="Q26" s="158"/>
      <c r="R26" s="158"/>
      <c r="S26" s="158"/>
      <c r="T26" s="158"/>
      <c r="U26" s="158"/>
      <c r="V26" s="119"/>
      <c r="W26" s="120"/>
      <c r="X26" s="121"/>
      <c r="Y26" s="111">
        <f aca="true" t="shared" si="0" ref="Y26:Y32">IF(AF104&lt;&gt;0,AF104,"")</f>
      </c>
      <c r="Z26" s="112"/>
      <c r="AA26" s="112"/>
      <c r="AB26" s="118">
        <f aca="true" t="shared" si="1" ref="AB26:AB32">IF(V26&lt;&gt;0,AF104*V26,"")</f>
      </c>
      <c r="AC26" s="118"/>
      <c r="AD26" s="118"/>
      <c r="AE26" s="118"/>
      <c r="AF26" s="118"/>
    </row>
    <row r="27" spans="1:32" ht="18" customHeight="1">
      <c r="A27" s="129"/>
      <c r="B27" s="129"/>
      <c r="C27" s="239"/>
      <c r="D27" s="240"/>
      <c r="E27" s="240"/>
      <c r="F27" s="240"/>
      <c r="G27" s="240"/>
      <c r="H27" s="240"/>
      <c r="I27" s="240"/>
      <c r="J27" s="240"/>
      <c r="K27" s="240"/>
      <c r="L27" s="129"/>
      <c r="M27" s="129"/>
      <c r="N27" s="129"/>
      <c r="O27" s="129"/>
      <c r="P27" s="158"/>
      <c r="Q27" s="158"/>
      <c r="R27" s="158"/>
      <c r="S27" s="158"/>
      <c r="T27" s="158"/>
      <c r="U27" s="158"/>
      <c r="V27" s="119"/>
      <c r="W27" s="120"/>
      <c r="X27" s="121"/>
      <c r="Y27" s="111">
        <f t="shared" si="0"/>
      </c>
      <c r="Z27" s="112"/>
      <c r="AA27" s="112"/>
      <c r="AB27" s="118">
        <f t="shared" si="1"/>
      </c>
      <c r="AC27" s="118"/>
      <c r="AD27" s="118"/>
      <c r="AE27" s="118"/>
      <c r="AF27" s="118"/>
    </row>
    <row r="28" spans="1:32" ht="18" customHeight="1">
      <c r="A28" s="129"/>
      <c r="B28" s="129"/>
      <c r="C28" s="239"/>
      <c r="D28" s="240"/>
      <c r="E28" s="240"/>
      <c r="F28" s="240"/>
      <c r="G28" s="240"/>
      <c r="H28" s="240"/>
      <c r="I28" s="240"/>
      <c r="J28" s="240"/>
      <c r="K28" s="240"/>
      <c r="L28" s="129"/>
      <c r="M28" s="129"/>
      <c r="N28" s="129"/>
      <c r="O28" s="129"/>
      <c r="P28" s="158"/>
      <c r="Q28" s="158"/>
      <c r="R28" s="158"/>
      <c r="S28" s="158"/>
      <c r="T28" s="158"/>
      <c r="U28" s="158"/>
      <c r="V28" s="119"/>
      <c r="W28" s="120"/>
      <c r="X28" s="121"/>
      <c r="Y28" s="111">
        <f t="shared" si="0"/>
      </c>
      <c r="Z28" s="112"/>
      <c r="AA28" s="112"/>
      <c r="AB28" s="118">
        <f t="shared" si="1"/>
      </c>
      <c r="AC28" s="118"/>
      <c r="AD28" s="118"/>
      <c r="AE28" s="118"/>
      <c r="AF28" s="118"/>
    </row>
    <row r="29" spans="1:32" ht="18" customHeight="1">
      <c r="A29" s="129"/>
      <c r="B29" s="129"/>
      <c r="C29" s="239"/>
      <c r="D29" s="240"/>
      <c r="E29" s="240"/>
      <c r="F29" s="240"/>
      <c r="G29" s="240"/>
      <c r="H29" s="240"/>
      <c r="I29" s="240"/>
      <c r="J29" s="240"/>
      <c r="K29" s="240"/>
      <c r="L29" s="129"/>
      <c r="M29" s="129"/>
      <c r="N29" s="129"/>
      <c r="O29" s="129"/>
      <c r="P29" s="158"/>
      <c r="Q29" s="158"/>
      <c r="R29" s="158"/>
      <c r="S29" s="158"/>
      <c r="T29" s="158"/>
      <c r="U29" s="158"/>
      <c r="V29" s="119"/>
      <c r="W29" s="120"/>
      <c r="X29" s="121"/>
      <c r="Y29" s="111">
        <f t="shared" si="0"/>
      </c>
      <c r="Z29" s="112"/>
      <c r="AA29" s="112"/>
      <c r="AB29" s="118">
        <f t="shared" si="1"/>
      </c>
      <c r="AC29" s="118"/>
      <c r="AD29" s="118"/>
      <c r="AE29" s="118"/>
      <c r="AF29" s="118"/>
    </row>
    <row r="30" spans="1:32" ht="18" customHeight="1">
      <c r="A30" s="129"/>
      <c r="B30" s="129"/>
      <c r="C30" s="239"/>
      <c r="D30" s="240"/>
      <c r="E30" s="240"/>
      <c r="F30" s="240"/>
      <c r="G30" s="240"/>
      <c r="H30" s="240"/>
      <c r="I30" s="240"/>
      <c r="J30" s="240"/>
      <c r="K30" s="240"/>
      <c r="L30" s="129"/>
      <c r="M30" s="129"/>
      <c r="N30" s="129"/>
      <c r="O30" s="129"/>
      <c r="P30" s="158"/>
      <c r="Q30" s="158"/>
      <c r="R30" s="158"/>
      <c r="S30" s="158"/>
      <c r="T30" s="158"/>
      <c r="U30" s="158"/>
      <c r="V30" s="119"/>
      <c r="W30" s="120"/>
      <c r="X30" s="121"/>
      <c r="Y30" s="111">
        <f t="shared" si="0"/>
      </c>
      <c r="Z30" s="112"/>
      <c r="AA30" s="112"/>
      <c r="AB30" s="118">
        <f t="shared" si="1"/>
      </c>
      <c r="AC30" s="118"/>
      <c r="AD30" s="118"/>
      <c r="AE30" s="118"/>
      <c r="AF30" s="118"/>
    </row>
    <row r="31" spans="1:38" s="1" customFormat="1" ht="18" customHeight="1">
      <c r="A31" s="129"/>
      <c r="B31" s="129"/>
      <c r="C31" s="239"/>
      <c r="D31" s="240"/>
      <c r="E31" s="240"/>
      <c r="F31" s="240"/>
      <c r="G31" s="240"/>
      <c r="H31" s="240"/>
      <c r="I31" s="240"/>
      <c r="J31" s="240"/>
      <c r="K31" s="240"/>
      <c r="L31" s="129"/>
      <c r="M31" s="129"/>
      <c r="N31" s="129"/>
      <c r="O31" s="129"/>
      <c r="P31" s="158"/>
      <c r="Q31" s="158"/>
      <c r="R31" s="158"/>
      <c r="S31" s="158"/>
      <c r="T31" s="158"/>
      <c r="U31" s="158"/>
      <c r="V31" s="119"/>
      <c r="W31" s="120"/>
      <c r="X31" s="121"/>
      <c r="Y31" s="111">
        <f t="shared" si="0"/>
      </c>
      <c r="Z31" s="112"/>
      <c r="AA31" s="112"/>
      <c r="AB31" s="118">
        <f t="shared" si="1"/>
      </c>
      <c r="AC31" s="118"/>
      <c r="AD31" s="118"/>
      <c r="AE31" s="118"/>
      <c r="AF31" s="118"/>
      <c r="AL31" s="14"/>
    </row>
    <row r="32" spans="1:38" s="1" customFormat="1" ht="18" customHeight="1">
      <c r="A32" s="129"/>
      <c r="B32" s="129"/>
      <c r="C32" s="239"/>
      <c r="D32" s="240"/>
      <c r="E32" s="240"/>
      <c r="F32" s="240"/>
      <c r="G32" s="240"/>
      <c r="H32" s="240"/>
      <c r="I32" s="240"/>
      <c r="J32" s="240"/>
      <c r="K32" s="240"/>
      <c r="L32" s="129"/>
      <c r="M32" s="129"/>
      <c r="N32" s="129"/>
      <c r="O32" s="129"/>
      <c r="P32" s="158"/>
      <c r="Q32" s="158"/>
      <c r="R32" s="158"/>
      <c r="S32" s="158"/>
      <c r="T32" s="158"/>
      <c r="U32" s="158"/>
      <c r="V32" s="119"/>
      <c r="W32" s="120"/>
      <c r="X32" s="121"/>
      <c r="Y32" s="111">
        <f t="shared" si="0"/>
      </c>
      <c r="Z32" s="112"/>
      <c r="AA32" s="112"/>
      <c r="AB32" s="118">
        <f t="shared" si="1"/>
      </c>
      <c r="AC32" s="118"/>
      <c r="AD32" s="118"/>
      <c r="AE32" s="118"/>
      <c r="AF32" s="118"/>
      <c r="AL32" s="14">
        <f>SUM(AB26:AF32)</f>
        <v>0</v>
      </c>
    </row>
    <row r="33" spans="1:42" s="1" customFormat="1" ht="18" customHeight="1" thickBot="1">
      <c r="A33" s="122" t="s">
        <v>28</v>
      </c>
      <c r="B33" s="123"/>
      <c r="C33" s="123"/>
      <c r="D33" s="123"/>
      <c r="E33" s="123"/>
      <c r="F33" s="124"/>
      <c r="G33" s="264"/>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6"/>
      <c r="AL33" s="14"/>
      <c r="AP33"/>
    </row>
    <row r="34" spans="1:32" ht="24.75" customHeight="1" thickTop="1">
      <c r="A34" s="261" t="s">
        <v>84</v>
      </c>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3"/>
    </row>
    <row r="35" spans="1:32" ht="18" customHeight="1">
      <c r="A35" s="101" t="s">
        <v>81</v>
      </c>
      <c r="B35" s="102"/>
      <c r="C35" s="102"/>
      <c r="D35" s="102"/>
      <c r="E35" s="102"/>
      <c r="F35" s="102"/>
      <c r="G35" s="102"/>
      <c r="H35" s="103"/>
      <c r="I35" s="104" t="s">
        <v>85</v>
      </c>
      <c r="J35" s="105"/>
      <c r="K35" s="105"/>
      <c r="L35" s="105"/>
      <c r="M35" s="105"/>
      <c r="N35" s="105"/>
      <c r="O35" s="105"/>
      <c r="P35" s="105"/>
      <c r="Q35" s="105"/>
      <c r="R35" s="105"/>
      <c r="S35" s="105"/>
      <c r="T35" s="105"/>
      <c r="U35" s="106"/>
      <c r="V35" s="113" t="s">
        <v>109</v>
      </c>
      <c r="W35" s="114"/>
      <c r="X35" s="115"/>
      <c r="Y35" s="113" t="s">
        <v>19</v>
      </c>
      <c r="Z35" s="114"/>
      <c r="AA35" s="115"/>
      <c r="AB35" s="116" t="s">
        <v>18</v>
      </c>
      <c r="AC35" s="117"/>
      <c r="AD35" s="117"/>
      <c r="AE35" s="117"/>
      <c r="AF35" s="117"/>
    </row>
    <row r="36" spans="1:32" ht="18" customHeight="1">
      <c r="A36" s="274" t="s">
        <v>82</v>
      </c>
      <c r="B36" s="275"/>
      <c r="C36" s="275"/>
      <c r="D36" s="275"/>
      <c r="E36" s="275"/>
      <c r="F36" s="275"/>
      <c r="G36" s="275"/>
      <c r="H36" s="276"/>
      <c r="I36" s="107"/>
      <c r="J36" s="108"/>
      <c r="K36" s="108"/>
      <c r="L36" s="108"/>
      <c r="M36" s="108"/>
      <c r="N36" s="108"/>
      <c r="O36" s="108"/>
      <c r="P36" s="108"/>
      <c r="Q36" s="108"/>
      <c r="R36" s="108"/>
      <c r="S36" s="108"/>
      <c r="T36" s="108"/>
      <c r="U36" s="109"/>
      <c r="V36" s="92"/>
      <c r="W36" s="93"/>
      <c r="X36" s="94"/>
      <c r="Y36" s="95">
        <f>IF(AND(V36&lt;&gt;"",A36&lt;&gt;""),Satser!B13,"")</f>
      </c>
      <c r="Z36" s="96"/>
      <c r="AA36" s="97"/>
      <c r="AB36" s="56">
        <f aca="true" t="shared" si="2" ref="AB36:AB41">IF(AND(V36&lt;&gt;"",A36&lt;&gt;""),Y36*V36,"")</f>
      </c>
      <c r="AC36" s="57"/>
      <c r="AD36" s="57"/>
      <c r="AE36" s="57"/>
      <c r="AF36" s="58"/>
    </row>
    <row r="37" spans="1:32" ht="18" customHeight="1">
      <c r="A37" s="274"/>
      <c r="B37" s="275"/>
      <c r="C37" s="275"/>
      <c r="D37" s="275"/>
      <c r="E37" s="275"/>
      <c r="F37" s="275"/>
      <c r="G37" s="275"/>
      <c r="H37" s="276"/>
      <c r="I37" s="107"/>
      <c r="J37" s="108"/>
      <c r="K37" s="108"/>
      <c r="L37" s="108"/>
      <c r="M37" s="108"/>
      <c r="N37" s="108"/>
      <c r="O37" s="108"/>
      <c r="P37" s="108"/>
      <c r="Q37" s="108"/>
      <c r="R37" s="108"/>
      <c r="S37" s="108"/>
      <c r="T37" s="108"/>
      <c r="U37" s="109"/>
      <c r="V37" s="92"/>
      <c r="W37" s="93"/>
      <c r="X37" s="94"/>
      <c r="Y37" s="95">
        <f>IF(AND(V37&lt;&gt;"",A37&lt;&gt;""),Satser!B13,"")</f>
      </c>
      <c r="Z37" s="96"/>
      <c r="AA37" s="97"/>
      <c r="AB37" s="56">
        <f t="shared" si="2"/>
      </c>
      <c r="AC37" s="57"/>
      <c r="AD37" s="57"/>
      <c r="AE37" s="57"/>
      <c r="AF37" s="58"/>
    </row>
    <row r="38" spans="1:32" ht="18" customHeight="1">
      <c r="A38" s="67"/>
      <c r="B38" s="68"/>
      <c r="C38" s="68"/>
      <c r="D38" s="68"/>
      <c r="E38" s="68"/>
      <c r="F38" s="68"/>
      <c r="G38" s="68"/>
      <c r="H38" s="69"/>
      <c r="I38" s="107"/>
      <c r="J38" s="108"/>
      <c r="K38" s="108"/>
      <c r="L38" s="108"/>
      <c r="M38" s="108"/>
      <c r="N38" s="108"/>
      <c r="O38" s="108"/>
      <c r="P38" s="108"/>
      <c r="Q38" s="108"/>
      <c r="R38" s="108"/>
      <c r="S38" s="108"/>
      <c r="T38" s="108"/>
      <c r="U38" s="109"/>
      <c r="V38" s="92"/>
      <c r="W38" s="93"/>
      <c r="X38" s="94"/>
      <c r="Y38" s="95">
        <f>IF(AND(V38&lt;&gt;"",A38&lt;&gt;""),Satser!B13,"")</f>
      </c>
      <c r="Z38" s="96"/>
      <c r="AA38" s="97"/>
      <c r="AB38" s="56">
        <f t="shared" si="2"/>
      </c>
      <c r="AC38" s="57"/>
      <c r="AD38" s="57"/>
      <c r="AE38" s="57"/>
      <c r="AF38" s="58"/>
    </row>
    <row r="39" spans="1:32" ht="18" customHeight="1">
      <c r="A39" s="67" t="s">
        <v>203</v>
      </c>
      <c r="B39" s="68"/>
      <c r="C39" s="68"/>
      <c r="D39" s="68"/>
      <c r="E39" s="68"/>
      <c r="F39" s="68"/>
      <c r="G39" s="68"/>
      <c r="H39" s="69"/>
      <c r="I39" s="107"/>
      <c r="J39" s="108"/>
      <c r="K39" s="108"/>
      <c r="L39" s="108"/>
      <c r="M39" s="108"/>
      <c r="N39" s="108"/>
      <c r="O39" s="108"/>
      <c r="P39" s="108"/>
      <c r="Q39" s="108"/>
      <c r="R39" s="108"/>
      <c r="S39" s="108"/>
      <c r="T39" s="108"/>
      <c r="U39" s="109"/>
      <c r="V39" s="92"/>
      <c r="W39" s="93"/>
      <c r="X39" s="94"/>
      <c r="Y39" s="95">
        <f>V39*Satser!B16</f>
        <v>0</v>
      </c>
      <c r="Z39" s="96"/>
      <c r="AA39" s="97"/>
      <c r="AB39" s="56">
        <f t="shared" si="2"/>
      </c>
      <c r="AC39" s="57"/>
      <c r="AD39" s="57"/>
      <c r="AE39" s="57"/>
      <c r="AF39" s="58"/>
    </row>
    <row r="40" spans="1:32" ht="18" customHeight="1">
      <c r="A40" s="67" t="s">
        <v>204</v>
      </c>
      <c r="B40" s="68"/>
      <c r="C40" s="68"/>
      <c r="D40" s="68"/>
      <c r="E40" s="68"/>
      <c r="F40" s="68"/>
      <c r="G40" s="68"/>
      <c r="H40" s="69"/>
      <c r="I40" s="107"/>
      <c r="J40" s="108"/>
      <c r="K40" s="108"/>
      <c r="L40" s="108"/>
      <c r="M40" s="108"/>
      <c r="N40" s="108"/>
      <c r="O40" s="108"/>
      <c r="P40" s="108"/>
      <c r="Q40" s="108"/>
      <c r="R40" s="108"/>
      <c r="S40" s="108"/>
      <c r="T40" s="108"/>
      <c r="U40" s="109"/>
      <c r="V40" s="92"/>
      <c r="W40" s="93"/>
      <c r="X40" s="94"/>
      <c r="Y40" s="95">
        <f>V40*Satser!B17</f>
        <v>0</v>
      </c>
      <c r="Z40" s="96"/>
      <c r="AA40" s="97"/>
      <c r="AB40" s="56">
        <f t="shared" si="2"/>
      </c>
      <c r="AC40" s="57"/>
      <c r="AD40" s="57"/>
      <c r="AE40" s="57"/>
      <c r="AF40" s="58"/>
    </row>
    <row r="41" spans="1:32" ht="18" customHeight="1">
      <c r="A41" s="315"/>
      <c r="B41" s="316"/>
      <c r="C41" s="316"/>
      <c r="D41" s="316"/>
      <c r="E41" s="316"/>
      <c r="F41" s="316"/>
      <c r="G41" s="316"/>
      <c r="H41" s="317"/>
      <c r="I41" s="107"/>
      <c r="J41" s="108"/>
      <c r="K41" s="108"/>
      <c r="L41" s="108"/>
      <c r="M41" s="108"/>
      <c r="N41" s="108"/>
      <c r="O41" s="108"/>
      <c r="P41" s="108"/>
      <c r="Q41" s="108"/>
      <c r="R41" s="108"/>
      <c r="S41" s="108"/>
      <c r="T41" s="108"/>
      <c r="U41" s="109"/>
      <c r="V41" s="36"/>
      <c r="W41" s="37"/>
      <c r="X41" s="38"/>
      <c r="Y41" s="39"/>
      <c r="Z41" s="40"/>
      <c r="AA41" s="41"/>
      <c r="AB41" s="56">
        <f t="shared" si="2"/>
      </c>
      <c r="AC41" s="57"/>
      <c r="AD41" s="57"/>
      <c r="AE41" s="57"/>
      <c r="AF41" s="58"/>
    </row>
    <row r="42" spans="1:38" ht="18" customHeight="1" thickBot="1">
      <c r="A42" s="318" t="s">
        <v>83</v>
      </c>
      <c r="B42" s="319"/>
      <c r="C42" s="319"/>
      <c r="D42" s="319"/>
      <c r="E42" s="319"/>
      <c r="F42" s="319"/>
      <c r="G42" s="319"/>
      <c r="H42" s="320"/>
      <c r="I42" s="324"/>
      <c r="J42" s="325"/>
      <c r="K42" s="325"/>
      <c r="L42" s="325"/>
      <c r="M42" s="325"/>
      <c r="N42" s="325"/>
      <c r="O42" s="325"/>
      <c r="P42" s="325"/>
      <c r="Q42" s="325"/>
      <c r="R42" s="325"/>
      <c r="S42" s="325"/>
      <c r="T42" s="325"/>
      <c r="U42" s="326"/>
      <c r="V42" s="321"/>
      <c r="W42" s="322"/>
      <c r="X42" s="323"/>
      <c r="Y42" s="330"/>
      <c r="Z42" s="330"/>
      <c r="AA42" s="330"/>
      <c r="AB42" s="327">
        <f>IF(V42&lt;&gt;"",Y42*V42,"")</f>
      </c>
      <c r="AC42" s="328"/>
      <c r="AD42" s="328"/>
      <c r="AE42" s="328"/>
      <c r="AF42" s="329"/>
      <c r="AL42" s="10">
        <f>SUM(AB36:AF42)</f>
        <v>0</v>
      </c>
    </row>
    <row r="43" spans="1:32" ht="18" customHeight="1" thickTop="1">
      <c r="A43" s="261" t="s">
        <v>86</v>
      </c>
      <c r="B43" s="262"/>
      <c r="C43" s="262"/>
      <c r="D43" s="262"/>
      <c r="E43" s="262"/>
      <c r="F43" s="262"/>
      <c r="G43" s="262"/>
      <c r="H43" s="262"/>
      <c r="I43" s="87"/>
      <c r="J43" s="87"/>
      <c r="K43" s="87"/>
      <c r="L43" s="87"/>
      <c r="M43" s="87"/>
      <c r="N43" s="87"/>
      <c r="O43" s="87"/>
      <c r="P43" s="87"/>
      <c r="Q43" s="87"/>
      <c r="R43" s="87"/>
      <c r="S43" s="87"/>
      <c r="T43" s="87"/>
      <c r="U43" s="110"/>
      <c r="V43" s="237" t="s">
        <v>80</v>
      </c>
      <c r="W43" s="267"/>
      <c r="X43" s="238"/>
      <c r="Y43" s="237" t="s">
        <v>19</v>
      </c>
      <c r="Z43" s="267"/>
      <c r="AA43" s="238"/>
      <c r="AB43" s="268" t="s">
        <v>18</v>
      </c>
      <c r="AC43" s="271"/>
      <c r="AD43" s="271"/>
      <c r="AE43" s="271"/>
      <c r="AF43" s="271"/>
    </row>
    <row r="44" spans="1:32" ht="18" customHeight="1">
      <c r="A44" s="117" t="s">
        <v>40</v>
      </c>
      <c r="B44" s="117"/>
      <c r="C44" s="117"/>
      <c r="D44" s="117"/>
      <c r="E44" s="117"/>
      <c r="F44" s="117"/>
      <c r="G44" s="117"/>
      <c r="H44" s="294"/>
      <c r="I44" s="85"/>
      <c r="J44" s="85"/>
      <c r="K44" s="85"/>
      <c r="L44" s="85"/>
      <c r="M44" s="85"/>
      <c r="N44" s="85"/>
      <c r="O44" s="85"/>
      <c r="P44" s="85"/>
      <c r="Q44" s="85"/>
      <c r="R44" s="85"/>
      <c r="S44" s="85"/>
      <c r="T44" s="85"/>
      <c r="U44" s="85"/>
      <c r="V44" s="92"/>
      <c r="W44" s="93"/>
      <c r="X44" s="94"/>
      <c r="Y44" s="56">
        <f>IF(V44&lt;&gt;"",-1*Satser!B22,"")</f>
      </c>
      <c r="Z44" s="57"/>
      <c r="AA44" s="58"/>
      <c r="AB44" s="56">
        <f>IF(V44&lt;&gt;"",V44*Y44,"")</f>
      </c>
      <c r="AC44" s="57"/>
      <c r="AD44" s="57"/>
      <c r="AE44" s="57"/>
      <c r="AF44" s="58"/>
    </row>
    <row r="45" spans="1:32" ht="18" customHeight="1">
      <c r="A45" s="117" t="s">
        <v>16</v>
      </c>
      <c r="B45" s="117"/>
      <c r="C45" s="117"/>
      <c r="D45" s="117"/>
      <c r="E45" s="117"/>
      <c r="F45" s="117"/>
      <c r="G45" s="117"/>
      <c r="H45" s="85"/>
      <c r="I45" s="85"/>
      <c r="J45" s="85"/>
      <c r="K45" s="85"/>
      <c r="L45" s="85"/>
      <c r="M45" s="85"/>
      <c r="N45" s="85"/>
      <c r="O45" s="85"/>
      <c r="P45" s="85"/>
      <c r="Q45" s="85"/>
      <c r="R45" s="85"/>
      <c r="S45" s="85"/>
      <c r="T45" s="85"/>
      <c r="U45" s="85"/>
      <c r="V45" s="92"/>
      <c r="W45" s="93"/>
      <c r="X45" s="94"/>
      <c r="Y45" s="56">
        <f>IF(V45&lt;&gt;"",-1*Satser!B23,"")</f>
      </c>
      <c r="Z45" s="57"/>
      <c r="AA45" s="58"/>
      <c r="AB45" s="56">
        <f>IF(V45&lt;&gt;"",V45*Y45,"")</f>
      </c>
      <c r="AC45" s="57"/>
      <c r="AD45" s="57"/>
      <c r="AE45" s="57"/>
      <c r="AF45" s="58"/>
    </row>
    <row r="46" spans="1:38" ht="18" customHeight="1" thickBot="1">
      <c r="A46" s="117" t="s">
        <v>17</v>
      </c>
      <c r="B46" s="117"/>
      <c r="C46" s="117"/>
      <c r="D46" s="117"/>
      <c r="E46" s="117"/>
      <c r="F46" s="117"/>
      <c r="G46" s="117"/>
      <c r="H46" s="85"/>
      <c r="I46" s="85"/>
      <c r="J46" s="85"/>
      <c r="K46" s="85"/>
      <c r="L46" s="85"/>
      <c r="M46" s="85"/>
      <c r="N46" s="85"/>
      <c r="O46" s="85"/>
      <c r="P46" s="85"/>
      <c r="Q46" s="85"/>
      <c r="R46" s="85"/>
      <c r="S46" s="85"/>
      <c r="T46" s="85"/>
      <c r="U46" s="85"/>
      <c r="V46" s="129"/>
      <c r="W46" s="129"/>
      <c r="X46" s="129"/>
      <c r="Y46" s="249">
        <f>IF(V46&lt;&gt;"",-1*Satser!B24,"")</f>
      </c>
      <c r="Z46" s="249"/>
      <c r="AA46" s="249"/>
      <c r="AB46" s="249">
        <f>IF(V46&lt;&gt;"",V46*Y46,"")</f>
      </c>
      <c r="AC46" s="249"/>
      <c r="AD46" s="249"/>
      <c r="AE46" s="249"/>
      <c r="AF46" s="249"/>
      <c r="AL46" s="10">
        <f>SUM(AB44:AF46)</f>
        <v>0</v>
      </c>
    </row>
    <row r="47" spans="1:32" ht="18" customHeight="1" hidden="1" thickBot="1">
      <c r="A47" s="16"/>
      <c r="B47" s="17"/>
      <c r="C47" s="17"/>
      <c r="D47" s="17"/>
      <c r="E47" s="17"/>
      <c r="F47" s="17"/>
      <c r="G47" s="17"/>
      <c r="H47" s="28"/>
      <c r="I47" s="28"/>
      <c r="J47" s="28"/>
      <c r="K47" s="28"/>
      <c r="L47" s="28"/>
      <c r="M47" s="28"/>
      <c r="N47" s="28"/>
      <c r="O47" s="28"/>
      <c r="P47" s="28"/>
      <c r="Q47" s="28"/>
      <c r="R47" s="28"/>
      <c r="S47" s="28"/>
      <c r="T47" s="28"/>
      <c r="U47" s="29"/>
      <c r="V47" s="30"/>
      <c r="W47" s="19"/>
      <c r="X47" s="31"/>
      <c r="Y47" s="32"/>
      <c r="Z47" s="33"/>
      <c r="AA47" s="33"/>
      <c r="AB47" s="34"/>
      <c r="AC47" s="35"/>
      <c r="AD47" s="35"/>
      <c r="AE47" s="35"/>
      <c r="AF47" s="35"/>
    </row>
    <row r="48" spans="1:32" ht="18" customHeight="1" thickTop="1">
      <c r="A48" s="86" t="s">
        <v>87</v>
      </c>
      <c r="B48" s="87"/>
      <c r="C48" s="87"/>
      <c r="D48" s="87"/>
      <c r="E48" s="87"/>
      <c r="F48" s="87"/>
      <c r="G48" s="87"/>
      <c r="H48" s="87"/>
      <c r="I48" s="87"/>
      <c r="J48" s="87"/>
      <c r="K48" s="87"/>
      <c r="L48" s="87"/>
      <c r="M48" s="87"/>
      <c r="N48" s="87"/>
      <c r="O48" s="87"/>
      <c r="P48" s="87"/>
      <c r="Q48" s="87"/>
      <c r="R48" s="87"/>
      <c r="S48" s="87"/>
      <c r="T48" s="87"/>
      <c r="U48" s="110"/>
      <c r="V48" s="54" t="s">
        <v>80</v>
      </c>
      <c r="W48" s="55"/>
      <c r="X48" s="295"/>
      <c r="Y48" s="54" t="s">
        <v>19</v>
      </c>
      <c r="Z48" s="55"/>
      <c r="AA48" s="55"/>
      <c r="AB48" s="73" t="s">
        <v>18</v>
      </c>
      <c r="AC48" s="74"/>
      <c r="AD48" s="74"/>
      <c r="AE48" s="74"/>
      <c r="AF48" s="74"/>
    </row>
    <row r="49" spans="1:32" ht="18" customHeight="1">
      <c r="A49" s="241" t="s">
        <v>113</v>
      </c>
      <c r="B49" s="241"/>
      <c r="C49" s="241"/>
      <c r="D49" s="241"/>
      <c r="E49" s="241"/>
      <c r="F49" s="241"/>
      <c r="G49" s="241"/>
      <c r="H49" s="64"/>
      <c r="I49" s="65"/>
      <c r="J49" s="65"/>
      <c r="K49" s="65"/>
      <c r="L49" s="65"/>
      <c r="M49" s="65"/>
      <c r="N49" s="65"/>
      <c r="O49" s="65"/>
      <c r="P49" s="65"/>
      <c r="Q49" s="65"/>
      <c r="R49" s="65"/>
      <c r="S49" s="65"/>
      <c r="T49" s="65"/>
      <c r="U49" s="66"/>
      <c r="V49" s="250"/>
      <c r="W49" s="251"/>
      <c r="X49" s="252"/>
      <c r="Y49" s="253">
        <f>IF(V49&lt;&gt;"",Satser!B28,"")</f>
      </c>
      <c r="Z49" s="253"/>
      <c r="AA49" s="253"/>
      <c r="AB49" s="98">
        <f>IF(V49&lt;&gt;"",V49*Y49,"")</f>
      </c>
      <c r="AC49" s="99"/>
      <c r="AD49" s="99"/>
      <c r="AE49" s="99"/>
      <c r="AF49" s="100"/>
    </row>
    <row r="50" spans="1:38" ht="18" customHeight="1" thickBot="1">
      <c r="A50" s="117" t="s">
        <v>83</v>
      </c>
      <c r="B50" s="117"/>
      <c r="C50" s="117"/>
      <c r="D50" s="117"/>
      <c r="E50" s="117"/>
      <c r="F50" s="117"/>
      <c r="G50" s="117"/>
      <c r="H50" s="245"/>
      <c r="I50" s="245"/>
      <c r="J50" s="245"/>
      <c r="K50" s="245"/>
      <c r="L50" s="245"/>
      <c r="M50" s="245"/>
      <c r="N50" s="245"/>
      <c r="O50" s="245"/>
      <c r="P50" s="245"/>
      <c r="Q50" s="245"/>
      <c r="R50" s="245"/>
      <c r="S50" s="245"/>
      <c r="T50" s="245"/>
      <c r="U50" s="245"/>
      <c r="V50" s="92"/>
      <c r="W50" s="93"/>
      <c r="X50" s="94"/>
      <c r="Y50" s="270"/>
      <c r="Z50" s="270"/>
      <c r="AA50" s="270"/>
      <c r="AB50" s="56">
        <f>IF(AND(V50&lt;&gt;"",Y50&lt;&gt;""),Y50*V50,0)</f>
        <v>0</v>
      </c>
      <c r="AC50" s="57"/>
      <c r="AD50" s="57"/>
      <c r="AE50" s="57"/>
      <c r="AF50" s="58"/>
      <c r="AL50" s="10">
        <f>SUM(AB49:AF50)</f>
        <v>0</v>
      </c>
    </row>
    <row r="51" spans="1:32" ht="18" customHeight="1" hidden="1" thickBot="1">
      <c r="A51" s="16"/>
      <c r="B51" s="17"/>
      <c r="C51" s="17"/>
      <c r="D51" s="17"/>
      <c r="E51" s="17"/>
      <c r="F51" s="17"/>
      <c r="G51" s="17"/>
      <c r="H51" s="18"/>
      <c r="I51" s="18"/>
      <c r="J51" s="18"/>
      <c r="K51" s="18"/>
      <c r="L51" s="18"/>
      <c r="M51" s="18"/>
      <c r="N51" s="18"/>
      <c r="O51" s="18"/>
      <c r="P51" s="18"/>
      <c r="Q51" s="18"/>
      <c r="R51" s="18"/>
      <c r="S51" s="18"/>
      <c r="T51" s="18"/>
      <c r="U51" s="18"/>
      <c r="V51" s="19"/>
      <c r="W51" s="19"/>
      <c r="X51" s="19"/>
      <c r="Y51" s="20"/>
      <c r="Z51" s="20"/>
      <c r="AA51" s="20"/>
      <c r="AB51" s="21"/>
      <c r="AC51" s="21"/>
      <c r="AD51" s="21"/>
      <c r="AE51" s="21"/>
      <c r="AF51" s="22"/>
    </row>
    <row r="52" spans="1:32" ht="18" customHeight="1" thickTop="1">
      <c r="A52" s="86" t="s">
        <v>22</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110"/>
    </row>
    <row r="53" spans="1:38" s="1" customFormat="1" ht="18" customHeight="1">
      <c r="A53" s="237" t="s">
        <v>23</v>
      </c>
      <c r="B53" s="238"/>
      <c r="C53" s="89" t="s">
        <v>24</v>
      </c>
      <c r="D53" s="90"/>
      <c r="E53" s="90"/>
      <c r="F53" s="90"/>
      <c r="G53" s="90"/>
      <c r="H53" s="90"/>
      <c r="I53" s="90"/>
      <c r="J53" s="90"/>
      <c r="K53" s="90"/>
      <c r="L53" s="90"/>
      <c r="M53" s="90"/>
      <c r="N53" s="90"/>
      <c r="O53" s="90"/>
      <c r="P53" s="90"/>
      <c r="Q53" s="90"/>
      <c r="R53" s="90"/>
      <c r="S53" s="90"/>
      <c r="T53" s="90"/>
      <c r="U53" s="90"/>
      <c r="V53" s="90"/>
      <c r="W53" s="90"/>
      <c r="X53" s="248"/>
      <c r="Y53" s="72" t="s">
        <v>29</v>
      </c>
      <c r="Z53" s="72"/>
      <c r="AA53" s="72"/>
      <c r="AB53" s="268" t="s">
        <v>18</v>
      </c>
      <c r="AC53" s="269"/>
      <c r="AD53" s="269"/>
      <c r="AE53" s="269"/>
      <c r="AF53" s="269"/>
      <c r="AL53" s="14"/>
    </row>
    <row r="54" spans="1:32" ht="18" customHeight="1">
      <c r="A54" s="216">
        <v>1</v>
      </c>
      <c r="B54" s="216"/>
      <c r="C54" s="67"/>
      <c r="D54" s="68"/>
      <c r="E54" s="68"/>
      <c r="F54" s="68"/>
      <c r="G54" s="68"/>
      <c r="H54" s="68"/>
      <c r="I54" s="68"/>
      <c r="J54" s="68"/>
      <c r="K54" s="68"/>
      <c r="L54" s="68"/>
      <c r="M54" s="68"/>
      <c r="N54" s="68"/>
      <c r="O54" s="68"/>
      <c r="P54" s="68"/>
      <c r="Q54" s="68"/>
      <c r="R54" s="68"/>
      <c r="S54" s="68"/>
      <c r="T54" s="68"/>
      <c r="U54" s="68"/>
      <c r="V54" s="68"/>
      <c r="W54" s="68"/>
      <c r="X54" s="69"/>
      <c r="Y54" s="209"/>
      <c r="Z54" s="165"/>
      <c r="AA54" s="166"/>
      <c r="AB54" s="60"/>
      <c r="AC54" s="60"/>
      <c r="AD54" s="60"/>
      <c r="AE54" s="60"/>
      <c r="AF54" s="60"/>
    </row>
    <row r="55" spans="1:32" ht="18" customHeight="1">
      <c r="A55" s="216">
        <v>2</v>
      </c>
      <c r="B55" s="216"/>
      <c r="C55" s="67"/>
      <c r="D55" s="68"/>
      <c r="E55" s="68"/>
      <c r="F55" s="68"/>
      <c r="G55" s="68"/>
      <c r="H55" s="68"/>
      <c r="I55" s="68"/>
      <c r="J55" s="68"/>
      <c r="K55" s="68"/>
      <c r="L55" s="68"/>
      <c r="M55" s="68"/>
      <c r="N55" s="68"/>
      <c r="O55" s="68"/>
      <c r="P55" s="68"/>
      <c r="Q55" s="68"/>
      <c r="R55" s="68"/>
      <c r="S55" s="68"/>
      <c r="T55" s="68"/>
      <c r="U55" s="68"/>
      <c r="V55" s="68"/>
      <c r="W55" s="68"/>
      <c r="X55" s="69"/>
      <c r="Y55" s="209"/>
      <c r="Z55" s="165"/>
      <c r="AA55" s="166"/>
      <c r="AB55" s="60"/>
      <c r="AC55" s="60"/>
      <c r="AD55" s="60"/>
      <c r="AE55" s="60"/>
      <c r="AF55" s="60"/>
    </row>
    <row r="56" spans="1:32" ht="18" customHeight="1">
      <c r="A56" s="216">
        <v>3</v>
      </c>
      <c r="B56" s="216"/>
      <c r="C56" s="67"/>
      <c r="D56" s="68"/>
      <c r="E56" s="68"/>
      <c r="F56" s="68"/>
      <c r="G56" s="68"/>
      <c r="H56" s="68"/>
      <c r="I56" s="68"/>
      <c r="J56" s="68"/>
      <c r="K56" s="68"/>
      <c r="L56" s="68"/>
      <c r="M56" s="68"/>
      <c r="N56" s="68"/>
      <c r="O56" s="68"/>
      <c r="P56" s="68"/>
      <c r="Q56" s="68"/>
      <c r="R56" s="68"/>
      <c r="S56" s="68"/>
      <c r="T56" s="68"/>
      <c r="U56" s="68"/>
      <c r="V56" s="68"/>
      <c r="W56" s="68"/>
      <c r="X56" s="69"/>
      <c r="Y56" s="209"/>
      <c r="Z56" s="165"/>
      <c r="AA56" s="166"/>
      <c r="AB56" s="60"/>
      <c r="AC56" s="60"/>
      <c r="AD56" s="60"/>
      <c r="AE56" s="60"/>
      <c r="AF56" s="60"/>
    </row>
    <row r="57" spans="1:32" ht="18" customHeight="1">
      <c r="A57" s="216">
        <v>4</v>
      </c>
      <c r="B57" s="216"/>
      <c r="C57" s="67"/>
      <c r="D57" s="68"/>
      <c r="E57" s="68"/>
      <c r="F57" s="68"/>
      <c r="G57" s="68"/>
      <c r="H57" s="68"/>
      <c r="I57" s="68"/>
      <c r="J57" s="68"/>
      <c r="K57" s="68"/>
      <c r="L57" s="68"/>
      <c r="M57" s="68"/>
      <c r="N57" s="68"/>
      <c r="O57" s="68"/>
      <c r="P57" s="68"/>
      <c r="Q57" s="68"/>
      <c r="R57" s="68"/>
      <c r="S57" s="68"/>
      <c r="T57" s="68"/>
      <c r="U57" s="68"/>
      <c r="V57" s="68"/>
      <c r="W57" s="68"/>
      <c r="X57" s="69"/>
      <c r="Y57" s="209"/>
      <c r="Z57" s="165"/>
      <c r="AA57" s="166"/>
      <c r="AB57" s="60"/>
      <c r="AC57" s="60"/>
      <c r="AD57" s="60"/>
      <c r="AE57" s="60"/>
      <c r="AF57" s="60"/>
    </row>
    <row r="58" spans="1:32" ht="18" customHeight="1">
      <c r="A58" s="216">
        <v>5</v>
      </c>
      <c r="B58" s="216"/>
      <c r="C58" s="67"/>
      <c r="D58" s="68"/>
      <c r="E58" s="68"/>
      <c r="F58" s="68"/>
      <c r="G58" s="68"/>
      <c r="H58" s="68"/>
      <c r="I58" s="68"/>
      <c r="J58" s="68"/>
      <c r="K58" s="68"/>
      <c r="L58" s="68"/>
      <c r="M58" s="68"/>
      <c r="N58" s="68"/>
      <c r="O58" s="68"/>
      <c r="P58" s="68"/>
      <c r="Q58" s="68"/>
      <c r="R58" s="68"/>
      <c r="S58" s="68"/>
      <c r="T58" s="68"/>
      <c r="U58" s="68"/>
      <c r="V58" s="68"/>
      <c r="W58" s="68"/>
      <c r="X58" s="69"/>
      <c r="Y58" s="209"/>
      <c r="Z58" s="165"/>
      <c r="AA58" s="166"/>
      <c r="AB58" s="60"/>
      <c r="AC58" s="60"/>
      <c r="AD58" s="60"/>
      <c r="AE58" s="60"/>
      <c r="AF58" s="60"/>
    </row>
    <row r="59" spans="1:32" ht="18" customHeight="1">
      <c r="A59" s="216">
        <v>6</v>
      </c>
      <c r="B59" s="216"/>
      <c r="C59" s="67"/>
      <c r="D59" s="68"/>
      <c r="E59" s="68"/>
      <c r="F59" s="68"/>
      <c r="G59" s="68"/>
      <c r="H59" s="68"/>
      <c r="I59" s="68"/>
      <c r="J59" s="68"/>
      <c r="K59" s="68"/>
      <c r="L59" s="68"/>
      <c r="M59" s="68"/>
      <c r="N59" s="68"/>
      <c r="O59" s="68"/>
      <c r="P59" s="68"/>
      <c r="Q59" s="68"/>
      <c r="R59" s="68"/>
      <c r="S59" s="68"/>
      <c r="T59" s="68"/>
      <c r="U59" s="68"/>
      <c r="V59" s="68"/>
      <c r="W59" s="68"/>
      <c r="X59" s="69"/>
      <c r="Y59" s="209"/>
      <c r="Z59" s="165"/>
      <c r="AA59" s="166"/>
      <c r="AB59" s="60"/>
      <c r="AC59" s="60"/>
      <c r="AD59" s="60"/>
      <c r="AE59" s="60"/>
      <c r="AF59" s="60"/>
    </row>
    <row r="60" spans="1:32" ht="18" customHeight="1">
      <c r="A60" s="216">
        <v>7</v>
      </c>
      <c r="B60" s="216"/>
      <c r="C60" s="67"/>
      <c r="D60" s="68"/>
      <c r="E60" s="68"/>
      <c r="F60" s="68"/>
      <c r="G60" s="68"/>
      <c r="H60" s="68"/>
      <c r="I60" s="68"/>
      <c r="J60" s="68"/>
      <c r="K60" s="68"/>
      <c r="L60" s="68"/>
      <c r="M60" s="68"/>
      <c r="N60" s="68"/>
      <c r="O60" s="68"/>
      <c r="P60" s="68"/>
      <c r="Q60" s="68"/>
      <c r="R60" s="68"/>
      <c r="S60" s="68"/>
      <c r="T60" s="68"/>
      <c r="U60" s="68"/>
      <c r="V60" s="68"/>
      <c r="W60" s="68"/>
      <c r="X60" s="69"/>
      <c r="Y60" s="209"/>
      <c r="Z60" s="165"/>
      <c r="AA60" s="166"/>
      <c r="AB60" s="60"/>
      <c r="AC60" s="60"/>
      <c r="AD60" s="60"/>
      <c r="AE60" s="60"/>
      <c r="AF60" s="60"/>
    </row>
    <row r="61" spans="1:38" ht="18" customHeight="1" thickBot="1">
      <c r="A61" s="227">
        <v>8</v>
      </c>
      <c r="B61" s="228"/>
      <c r="C61" s="224"/>
      <c r="D61" s="225"/>
      <c r="E61" s="225"/>
      <c r="F61" s="225"/>
      <c r="G61" s="225"/>
      <c r="H61" s="225"/>
      <c r="I61" s="225"/>
      <c r="J61" s="225"/>
      <c r="K61" s="225"/>
      <c r="L61" s="225"/>
      <c r="M61" s="225"/>
      <c r="N61" s="225"/>
      <c r="O61" s="225"/>
      <c r="P61" s="225"/>
      <c r="Q61" s="225"/>
      <c r="R61" s="225"/>
      <c r="S61" s="225"/>
      <c r="T61" s="225"/>
      <c r="U61" s="225"/>
      <c r="V61" s="225"/>
      <c r="W61" s="225"/>
      <c r="X61" s="226"/>
      <c r="Y61" s="79"/>
      <c r="Z61" s="80"/>
      <c r="AA61" s="81"/>
      <c r="AB61" s="230"/>
      <c r="AC61" s="231"/>
      <c r="AD61" s="231"/>
      <c r="AE61" s="231"/>
      <c r="AF61" s="232"/>
      <c r="AL61" s="10">
        <f>SUM(AB54:AF61)</f>
        <v>0</v>
      </c>
    </row>
    <row r="62" spans="1:40" ht="18" customHeight="1" thickBot="1" thickTop="1">
      <c r="A62" s="291" t="s">
        <v>136</v>
      </c>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3"/>
      <c r="AB62" s="76">
        <f>AL62</f>
        <v>0</v>
      </c>
      <c r="AC62" s="77"/>
      <c r="AD62" s="77"/>
      <c r="AE62" s="77"/>
      <c r="AF62" s="78"/>
      <c r="AJ62" s="10"/>
      <c r="AK62" s="10"/>
      <c r="AL62" s="10">
        <f>AL14+AL32+IF(AL42+AL46&lt;=0,0,AL42+AL46)+AL50+AL61</f>
        <v>0</v>
      </c>
      <c r="AM62" s="10"/>
      <c r="AN62" s="10"/>
    </row>
    <row r="63" spans="1:32" ht="18" customHeight="1" thickBot="1" thickTop="1">
      <c r="A63" s="221" t="s">
        <v>68</v>
      </c>
      <c r="B63" s="222"/>
      <c r="C63" s="222"/>
      <c r="D63" s="222"/>
      <c r="E63" s="222"/>
      <c r="F63" s="222"/>
      <c r="G63" s="222"/>
      <c r="H63" s="223"/>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row>
    <row r="64" spans="1:32" ht="18" customHeight="1" thickTop="1">
      <c r="A64" s="86" t="s">
        <v>111</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110"/>
    </row>
    <row r="65" spans="1:32" ht="18" customHeight="1">
      <c r="A65" s="277"/>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60"/>
      <c r="AC65" s="60"/>
      <c r="AD65" s="60"/>
      <c r="AE65" s="60"/>
      <c r="AF65" s="60"/>
    </row>
    <row r="66" spans="1:32" ht="18" customHeight="1">
      <c r="A66" s="277"/>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9"/>
      <c r="AB66" s="60"/>
      <c r="AC66" s="60"/>
      <c r="AD66" s="60"/>
      <c r="AE66" s="60"/>
      <c r="AF66" s="60"/>
    </row>
    <row r="67" spans="1:32" ht="18" customHeight="1">
      <c r="A67" s="217" t="s">
        <v>114</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9"/>
    </row>
    <row r="68" spans="1:32" ht="18" customHeight="1">
      <c r="A68" s="59" t="s">
        <v>36</v>
      </c>
      <c r="B68" s="59"/>
      <c r="C68" s="59" t="s">
        <v>33</v>
      </c>
      <c r="D68" s="59"/>
      <c r="E68" s="59"/>
      <c r="F68" s="59"/>
      <c r="G68" s="82" t="s">
        <v>32</v>
      </c>
      <c r="H68" s="83"/>
      <c r="I68" s="83"/>
      <c r="J68" s="83"/>
      <c r="K68" s="84"/>
      <c r="L68" s="59" t="s">
        <v>35</v>
      </c>
      <c r="M68" s="59"/>
      <c r="N68" s="59"/>
      <c r="O68" s="59"/>
      <c r="P68" s="59"/>
      <c r="Q68" s="59" t="s">
        <v>34</v>
      </c>
      <c r="R68" s="59"/>
      <c r="S68" s="59"/>
      <c r="T68" s="59"/>
      <c r="U68" s="59"/>
      <c r="V68" s="59" t="s">
        <v>110</v>
      </c>
      <c r="W68" s="59"/>
      <c r="X68" s="59"/>
      <c r="Y68" s="59"/>
      <c r="Z68" s="59"/>
      <c r="AA68" s="59"/>
      <c r="AB68" s="59"/>
      <c r="AC68" s="71" t="s">
        <v>37</v>
      </c>
      <c r="AD68" s="71"/>
      <c r="AE68" s="71"/>
      <c r="AF68" s="71"/>
    </row>
    <row r="69" spans="1:32" ht="18" customHeight="1">
      <c r="A69" s="220"/>
      <c r="B69" s="220"/>
      <c r="C69" s="220"/>
      <c r="D69" s="220"/>
      <c r="E69" s="220"/>
      <c r="F69" s="220"/>
      <c r="G69" s="212"/>
      <c r="H69" s="213"/>
      <c r="I69" s="213"/>
      <c r="J69" s="213"/>
      <c r="K69" s="214"/>
      <c r="L69" s="75"/>
      <c r="M69" s="75"/>
      <c r="N69" s="75"/>
      <c r="O69" s="75"/>
      <c r="P69" s="75"/>
      <c r="Q69" s="75"/>
      <c r="R69" s="75"/>
      <c r="S69" s="75"/>
      <c r="T69" s="75"/>
      <c r="U69" s="75"/>
      <c r="V69" s="75"/>
      <c r="W69" s="75"/>
      <c r="X69" s="75"/>
      <c r="Y69" s="75"/>
      <c r="Z69" s="75"/>
      <c r="AA69" s="75"/>
      <c r="AB69" s="75"/>
      <c r="AC69" s="220"/>
      <c r="AD69" s="220"/>
      <c r="AE69" s="220"/>
      <c r="AF69" s="220"/>
    </row>
    <row r="70" spans="1:32" ht="18" customHeight="1" thickBot="1">
      <c r="A70" s="70"/>
      <c r="B70" s="70"/>
      <c r="C70" s="70"/>
      <c r="D70" s="70"/>
      <c r="E70" s="70"/>
      <c r="F70" s="70"/>
      <c r="G70" s="280"/>
      <c r="H70" s="281"/>
      <c r="I70" s="281"/>
      <c r="J70" s="281"/>
      <c r="K70" s="282"/>
      <c r="L70" s="215"/>
      <c r="M70" s="215"/>
      <c r="N70" s="215"/>
      <c r="O70" s="215"/>
      <c r="P70" s="215"/>
      <c r="Q70" s="215"/>
      <c r="R70" s="215"/>
      <c r="S70" s="215"/>
      <c r="T70" s="215"/>
      <c r="U70" s="215"/>
      <c r="V70" s="215"/>
      <c r="W70" s="215"/>
      <c r="X70" s="215"/>
      <c r="Y70" s="215"/>
      <c r="Z70" s="215"/>
      <c r="AA70" s="215"/>
      <c r="AB70" s="215"/>
      <c r="AC70" s="70"/>
      <c r="AD70" s="70"/>
      <c r="AE70" s="70"/>
      <c r="AF70" s="70"/>
    </row>
    <row r="71" spans="1:32" ht="15.75" customHeight="1" thickTop="1">
      <c r="A71" s="61" t="s">
        <v>141</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3"/>
    </row>
    <row r="72" spans="1:32" ht="15" customHeight="1">
      <c r="A72" s="42"/>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4"/>
    </row>
    <row r="73" spans="1:32" ht="15" customHeight="1">
      <c r="A73" s="45"/>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7"/>
    </row>
    <row r="74" spans="1:32" ht="15" customHeight="1">
      <c r="A74" s="45"/>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7"/>
    </row>
    <row r="75" spans="1:32" ht="15" customHeight="1" thickBot="1">
      <c r="A75" s="48"/>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50"/>
    </row>
    <row r="76" spans="1:32" ht="13.5" customHeight="1" thickTop="1">
      <c r="A76" s="61" t="s">
        <v>172</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3"/>
    </row>
    <row r="77" spans="1:32" ht="16.5" customHeight="1">
      <c r="A77" s="143"/>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5"/>
    </row>
    <row r="78" spans="1:32" ht="16.5" customHeight="1">
      <c r="A78" s="146"/>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8"/>
    </row>
    <row r="79" spans="1:32" ht="16.5" customHeight="1" thickBot="1">
      <c r="A79" s="149"/>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row>
    <row r="80" spans="1:32" ht="15.75" customHeight="1" thickTop="1">
      <c r="A80" s="61" t="s">
        <v>169</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3"/>
    </row>
    <row r="81" spans="1:32" ht="18" customHeight="1">
      <c r="A81" s="51" t="s">
        <v>46</v>
      </c>
      <c r="B81" s="52"/>
      <c r="C81" s="53"/>
      <c r="D81" s="155"/>
      <c r="E81" s="156"/>
      <c r="F81" s="156"/>
      <c r="G81" s="156"/>
      <c r="H81" s="156"/>
      <c r="I81" s="156"/>
      <c r="J81" s="156"/>
      <c r="K81" s="156"/>
      <c r="L81" s="156"/>
      <c r="M81" s="156"/>
      <c r="N81" s="156"/>
      <c r="O81" s="156"/>
      <c r="P81" s="157"/>
      <c r="Q81" s="51" t="s">
        <v>47</v>
      </c>
      <c r="R81" s="141"/>
      <c r="S81" s="142"/>
      <c r="T81" s="152"/>
      <c r="U81" s="153"/>
      <c r="V81" s="154"/>
      <c r="W81" s="51" t="s">
        <v>48</v>
      </c>
      <c r="X81" s="52"/>
      <c r="Y81" s="53"/>
      <c r="Z81" s="303"/>
      <c r="AA81" s="245"/>
      <c r="AB81" s="245"/>
      <c r="AC81" s="245"/>
      <c r="AD81" s="245"/>
      <c r="AE81" s="245"/>
      <c r="AF81" s="245"/>
    </row>
    <row r="82" spans="1:32" ht="18" customHeight="1" thickBot="1">
      <c r="A82" s="272" t="s">
        <v>49</v>
      </c>
      <c r="B82" s="273"/>
      <c r="C82" s="273"/>
      <c r="D82" s="273"/>
      <c r="E82" s="242"/>
      <c r="F82" s="243"/>
      <c r="G82" s="243"/>
      <c r="H82" s="243"/>
      <c r="I82" s="243"/>
      <c r="J82" s="243"/>
      <c r="K82" s="244"/>
      <c r="L82" s="51"/>
      <c r="M82" s="52"/>
      <c r="N82" s="52"/>
      <c r="O82" s="52"/>
      <c r="P82" s="52"/>
      <c r="Q82" s="52"/>
      <c r="R82" s="52"/>
      <c r="S82" s="52"/>
      <c r="T82" s="52"/>
      <c r="U82" s="52"/>
      <c r="V82" s="52"/>
      <c r="W82" s="52"/>
      <c r="X82" s="52"/>
      <c r="Y82" s="52"/>
      <c r="Z82" s="52"/>
      <c r="AA82" s="52"/>
      <c r="AB82" s="52"/>
      <c r="AC82" s="52"/>
      <c r="AD82" s="52"/>
      <c r="AE82" s="52"/>
      <c r="AF82" s="53"/>
    </row>
    <row r="83" spans="1:13" s="5" customFormat="1" ht="18" customHeight="1" thickBot="1" thickTop="1">
      <c r="A83" s="285" t="s">
        <v>138</v>
      </c>
      <c r="B83" s="286"/>
      <c r="C83" s="286"/>
      <c r="D83" s="287"/>
      <c r="E83" s="288"/>
      <c r="F83" s="289"/>
      <c r="G83" s="289"/>
      <c r="H83" s="289"/>
      <c r="I83" s="289"/>
      <c r="J83" s="289"/>
      <c r="K83" s="289"/>
      <c r="L83" s="289"/>
      <c r="M83" s="290"/>
    </row>
    <row r="84" spans="1:32" ht="18" customHeight="1" thickTop="1">
      <c r="A84" s="86" t="s">
        <v>21</v>
      </c>
      <c r="B84" s="87"/>
      <c r="C84" s="87"/>
      <c r="D84" s="87"/>
      <c r="E84" s="87"/>
      <c r="F84" s="87"/>
      <c r="G84" s="87"/>
      <c r="H84" s="87"/>
      <c r="I84" s="87"/>
      <c r="J84" s="87"/>
      <c r="K84" s="87"/>
      <c r="L84" s="87"/>
      <c r="M84" s="87"/>
      <c r="N84" s="87"/>
      <c r="O84" s="110"/>
      <c r="P84" s="5"/>
      <c r="Q84" s="255" t="s">
        <v>199</v>
      </c>
      <c r="R84" s="256"/>
      <c r="S84" s="256"/>
      <c r="T84" s="256"/>
      <c r="U84" s="256"/>
      <c r="V84" s="256"/>
      <c r="W84" s="256"/>
      <c r="X84" s="256"/>
      <c r="Y84" s="256"/>
      <c r="Z84" s="256"/>
      <c r="AA84" s="256"/>
      <c r="AB84" s="256"/>
      <c r="AC84" s="256"/>
      <c r="AD84" s="256"/>
      <c r="AE84" s="256"/>
      <c r="AF84" s="257"/>
    </row>
    <row r="85" spans="1:32" ht="15" customHeight="1">
      <c r="A85" s="130" t="s">
        <v>7</v>
      </c>
      <c r="B85" s="130"/>
      <c r="C85" s="130"/>
      <c r="D85" s="130"/>
      <c r="E85" s="89" t="s">
        <v>8</v>
      </c>
      <c r="F85" s="90"/>
      <c r="G85" s="90"/>
      <c r="H85" s="90"/>
      <c r="I85" s="90"/>
      <c r="J85" s="90"/>
      <c r="K85" s="90"/>
      <c r="L85" s="90"/>
      <c r="M85" s="90"/>
      <c r="N85" s="90"/>
      <c r="O85" s="248"/>
      <c r="P85" s="5"/>
      <c r="Q85" s="258"/>
      <c r="R85" s="259"/>
      <c r="S85" s="259"/>
      <c r="T85" s="259"/>
      <c r="U85" s="259"/>
      <c r="V85" s="259"/>
      <c r="W85" s="259"/>
      <c r="X85" s="259"/>
      <c r="Y85" s="259"/>
      <c r="Z85" s="259"/>
      <c r="AA85" s="259"/>
      <c r="AB85" s="259"/>
      <c r="AC85" s="259"/>
      <c r="AD85" s="259"/>
      <c r="AE85" s="259"/>
      <c r="AF85" s="260"/>
    </row>
    <row r="86" spans="1:32" ht="17.25" customHeight="1" thickBot="1">
      <c r="A86" s="233"/>
      <c r="B86" s="233"/>
      <c r="C86" s="233"/>
      <c r="D86" s="233"/>
      <c r="E86" s="134"/>
      <c r="F86" s="135"/>
      <c r="G86" s="135"/>
      <c r="H86" s="135"/>
      <c r="I86" s="135"/>
      <c r="J86" s="135"/>
      <c r="K86" s="135"/>
      <c r="L86" s="135"/>
      <c r="M86" s="135"/>
      <c r="N86" s="135"/>
      <c r="O86" s="136"/>
      <c r="P86" s="5"/>
      <c r="Q86" s="313"/>
      <c r="R86" s="314"/>
      <c r="S86" s="5"/>
      <c r="T86" s="5"/>
      <c r="U86" s="5"/>
      <c r="V86" s="5"/>
      <c r="W86" s="5"/>
      <c r="X86" s="5"/>
      <c r="Y86" s="5"/>
      <c r="Z86" s="5"/>
      <c r="AA86" s="5"/>
      <c r="AB86" s="5"/>
      <c r="AC86" s="5"/>
      <c r="AD86" s="5"/>
      <c r="AE86" s="5"/>
      <c r="AF86" s="6"/>
    </row>
    <row r="87" spans="1:31" ht="15.75" customHeight="1" thickTop="1">
      <c r="A87" s="234" t="s">
        <v>5</v>
      </c>
      <c r="B87" s="235"/>
      <c r="C87" s="235"/>
      <c r="D87" s="235"/>
      <c r="E87" s="235"/>
      <c r="F87" s="235"/>
      <c r="G87" s="235"/>
      <c r="H87" s="235"/>
      <c r="I87" s="235"/>
      <c r="J87" s="235"/>
      <c r="K87" s="235"/>
      <c r="L87" s="235"/>
      <c r="M87" s="235"/>
      <c r="N87" s="235"/>
      <c r="O87" s="236"/>
      <c r="Q87" s="284" t="s">
        <v>6</v>
      </c>
      <c r="R87" s="284"/>
      <c r="S87" s="284"/>
      <c r="T87" s="284"/>
      <c r="U87" s="284"/>
      <c r="V87" s="284"/>
      <c r="W87" s="284"/>
      <c r="X87" s="284"/>
      <c r="Y87" s="284"/>
      <c r="Z87" s="284"/>
      <c r="AA87" s="284"/>
      <c r="AB87" s="284"/>
      <c r="AC87" s="284"/>
      <c r="AD87" s="284"/>
      <c r="AE87" s="284"/>
    </row>
    <row r="88" spans="1:31" ht="14.25" customHeight="1">
      <c r="A88" s="130" t="s">
        <v>7</v>
      </c>
      <c r="B88" s="130"/>
      <c r="C88" s="130"/>
      <c r="D88" s="130"/>
      <c r="E88" s="89" t="s">
        <v>8</v>
      </c>
      <c r="F88" s="90"/>
      <c r="G88" s="90"/>
      <c r="H88" s="90"/>
      <c r="I88" s="90"/>
      <c r="J88" s="90"/>
      <c r="K88" s="90"/>
      <c r="L88" s="90"/>
      <c r="M88" s="90"/>
      <c r="N88" s="90"/>
      <c r="O88" s="248"/>
      <c r="P88" s="1"/>
      <c r="Q88" s="130" t="s">
        <v>7</v>
      </c>
      <c r="R88" s="130"/>
      <c r="S88" s="130"/>
      <c r="T88" s="130"/>
      <c r="U88" s="159" t="s">
        <v>8</v>
      </c>
      <c r="V88" s="159"/>
      <c r="W88" s="159"/>
      <c r="X88" s="159"/>
      <c r="Y88" s="159"/>
      <c r="Z88" s="159"/>
      <c r="AA88" s="159"/>
      <c r="AB88" s="159"/>
      <c r="AC88" s="159"/>
      <c r="AD88" s="159"/>
      <c r="AE88" s="159"/>
    </row>
    <row r="89" spans="1:31" ht="17.25" customHeight="1">
      <c r="A89" s="131"/>
      <c r="B89" s="132"/>
      <c r="C89" s="132"/>
      <c r="D89" s="133"/>
      <c r="E89" s="134"/>
      <c r="F89" s="135"/>
      <c r="G89" s="135"/>
      <c r="H89" s="135"/>
      <c r="I89" s="135"/>
      <c r="J89" s="135"/>
      <c r="K89" s="135"/>
      <c r="L89" s="135"/>
      <c r="M89" s="135"/>
      <c r="N89" s="135"/>
      <c r="O89" s="136"/>
      <c r="Q89" s="131"/>
      <c r="R89" s="132"/>
      <c r="S89" s="132"/>
      <c r="T89" s="133"/>
      <c r="U89" s="283"/>
      <c r="V89" s="283"/>
      <c r="W89" s="283"/>
      <c r="X89" s="283"/>
      <c r="Y89" s="283"/>
      <c r="Z89" s="283"/>
      <c r="AA89" s="283"/>
      <c r="AB89" s="283"/>
      <c r="AC89" s="283"/>
      <c r="AD89" s="283"/>
      <c r="AE89" s="283"/>
    </row>
    <row r="98" ht="18" customHeight="1">
      <c r="I98" s="2"/>
    </row>
    <row r="99" ht="18" customHeight="1">
      <c r="I99" s="2"/>
    </row>
    <row r="100" ht="18" customHeight="1">
      <c r="I100" s="2"/>
    </row>
    <row r="101" ht="18" customHeight="1">
      <c r="I101" s="2"/>
    </row>
    <row r="102" ht="18" customHeight="1">
      <c r="I102" s="2"/>
    </row>
    <row r="103" spans="6:38" s="11" customFormat="1" ht="18" customHeight="1" hidden="1">
      <c r="F103" s="127" t="s">
        <v>57</v>
      </c>
      <c r="G103" s="127"/>
      <c r="H103" s="127"/>
      <c r="I103" s="127"/>
      <c r="J103" s="127"/>
      <c r="K103" s="127"/>
      <c r="L103" s="127" t="s">
        <v>76</v>
      </c>
      <c r="M103" s="127"/>
      <c r="N103" s="127"/>
      <c r="O103" s="127"/>
      <c r="P103" s="127"/>
      <c r="Q103" s="127" t="s">
        <v>79</v>
      </c>
      <c r="R103" s="127"/>
      <c r="S103" s="127"/>
      <c r="T103" s="127"/>
      <c r="U103" s="127"/>
      <c r="V103" s="127" t="s">
        <v>77</v>
      </c>
      <c r="W103" s="127"/>
      <c r="X103" s="127"/>
      <c r="Y103" s="127"/>
      <c r="Z103" s="127"/>
      <c r="AA103" s="254" t="s">
        <v>52</v>
      </c>
      <c r="AB103" s="254"/>
      <c r="AC103" s="254"/>
      <c r="AD103" s="254"/>
      <c r="AE103" s="254"/>
      <c r="AF103" s="254" t="s">
        <v>78</v>
      </c>
      <c r="AG103" s="254"/>
      <c r="AH103" s="254"/>
      <c r="AI103" s="254"/>
      <c r="AJ103" s="254"/>
      <c r="AL103" s="12"/>
    </row>
    <row r="104" spans="1:38" s="11" customFormat="1" ht="18" customHeight="1" hidden="1">
      <c r="A104" s="127" t="s">
        <v>58</v>
      </c>
      <c r="B104" s="127"/>
      <c r="C104" s="127"/>
      <c r="D104" s="127"/>
      <c r="E104" s="127"/>
      <c r="F104" s="126">
        <f>IF((C26&lt;&gt;""),(VLOOKUP(C26,Satser!$A$32:$B$43,2,FALSE)),"")</f>
      </c>
      <c r="G104" s="126"/>
      <c r="H104" s="126"/>
      <c r="I104" s="126"/>
      <c r="J104" s="126"/>
      <c r="K104" s="126"/>
      <c r="L104" s="126">
        <f>IF(AND(AB12="Ja",C26&lt;&gt;""),Satser!B46,"")</f>
      </c>
      <c r="M104" s="126"/>
      <c r="N104" s="126"/>
      <c r="O104" s="126"/>
      <c r="P104" s="126"/>
      <c r="Q104" s="126">
        <f>IF(AND(C26&lt;&gt;"",L26&lt;&gt;""),L26*Satser!B49,"")</f>
      </c>
      <c r="R104" s="126"/>
      <c r="S104" s="126"/>
      <c r="T104" s="126"/>
      <c r="U104" s="126"/>
      <c r="V104" s="126">
        <f>IF(AND(P26="Ja",C26&lt;&gt;""),Satser!B48,"")</f>
      </c>
      <c r="W104" s="126"/>
      <c r="X104" s="126"/>
      <c r="Y104" s="126"/>
      <c r="Z104" s="126"/>
      <c r="AA104" s="126">
        <f>IF(AND(S26="Ja",C26&lt;&gt;""),Satser!B47,"")</f>
      </c>
      <c r="AB104" s="126"/>
      <c r="AC104" s="126"/>
      <c r="AD104" s="126"/>
      <c r="AE104" s="126"/>
      <c r="AF104" s="126">
        <f aca="true" t="shared" si="3" ref="AF104:AF110">SUM(F104:AE104)</f>
        <v>0</v>
      </c>
      <c r="AG104" s="126"/>
      <c r="AH104" s="126"/>
      <c r="AI104" s="126"/>
      <c r="AJ104" s="126"/>
      <c r="AL104" s="12"/>
    </row>
    <row r="105" spans="1:38" s="11" customFormat="1" ht="18" customHeight="1" hidden="1">
      <c r="A105" s="127" t="s">
        <v>59</v>
      </c>
      <c r="B105" s="127"/>
      <c r="C105" s="127"/>
      <c r="D105" s="127"/>
      <c r="E105" s="127"/>
      <c r="F105" s="126">
        <f>IF((C27&lt;&gt;""),(VLOOKUP(C27,Satser!$A$32:$B$43,2,FALSE)),"")</f>
      </c>
      <c r="G105" s="126"/>
      <c r="H105" s="126"/>
      <c r="I105" s="126"/>
      <c r="J105" s="126"/>
      <c r="K105" s="126"/>
      <c r="L105" s="126">
        <f>IF(AND(AB12="Ja",C27&lt;&gt;""),Satser!B46,"")</f>
      </c>
      <c r="M105" s="126"/>
      <c r="N105" s="126"/>
      <c r="O105" s="126"/>
      <c r="P105" s="126"/>
      <c r="Q105" s="126">
        <f>IF(AND(C27&lt;&gt;"",L27&lt;&gt;""),L27*Satser!B49,"")</f>
      </c>
      <c r="R105" s="126"/>
      <c r="S105" s="126"/>
      <c r="T105" s="126"/>
      <c r="U105" s="126"/>
      <c r="V105" s="126">
        <f>IF(AND(P27="Ja",C27&lt;&gt;""),Satser!B48,"")</f>
      </c>
      <c r="W105" s="126"/>
      <c r="X105" s="126"/>
      <c r="Y105" s="126"/>
      <c r="Z105" s="126"/>
      <c r="AA105" s="126">
        <f>IF(AND(S27="Ja",C27&lt;&gt;""),Satser!B47,"")</f>
      </c>
      <c r="AB105" s="126"/>
      <c r="AC105" s="126"/>
      <c r="AD105" s="126"/>
      <c r="AE105" s="126"/>
      <c r="AF105" s="126">
        <f t="shared" si="3"/>
        <v>0</v>
      </c>
      <c r="AG105" s="126"/>
      <c r="AH105" s="126"/>
      <c r="AI105" s="126"/>
      <c r="AJ105" s="126"/>
      <c r="AL105" s="12"/>
    </row>
    <row r="106" spans="1:38" s="11" customFormat="1" ht="18" customHeight="1" hidden="1">
      <c r="A106" s="127" t="s">
        <v>60</v>
      </c>
      <c r="B106" s="127"/>
      <c r="C106" s="127"/>
      <c r="D106" s="127"/>
      <c r="E106" s="127"/>
      <c r="F106" s="126">
        <f>IF((C28&lt;&gt;""),(VLOOKUP(C28,Satser!$A$32:$B$43,2,FALSE)),"")</f>
      </c>
      <c r="G106" s="126"/>
      <c r="H106" s="126"/>
      <c r="I106" s="126"/>
      <c r="J106" s="126"/>
      <c r="K106" s="126"/>
      <c r="L106" s="126">
        <f>IF(AND(AB12="Ja",C28&lt;&gt;""),Satser!B46,"")</f>
      </c>
      <c r="M106" s="126"/>
      <c r="N106" s="126"/>
      <c r="O106" s="126"/>
      <c r="P106" s="126"/>
      <c r="Q106" s="126">
        <f>IF(AND(C28&lt;&gt;"",L28&lt;&gt;""),L28*Satser!B49,"")</f>
      </c>
      <c r="R106" s="126"/>
      <c r="S106" s="126"/>
      <c r="T106" s="126"/>
      <c r="U106" s="126"/>
      <c r="V106" s="126">
        <f>IF(AND(P28="Ja",C28&lt;&gt;""),Satser!B48,"")</f>
      </c>
      <c r="W106" s="126"/>
      <c r="X106" s="126"/>
      <c r="Y106" s="126"/>
      <c r="Z106" s="126"/>
      <c r="AA106" s="126">
        <f>IF(AND(S28="Ja",C28&lt;&gt;""),Satser!B47,"")</f>
      </c>
      <c r="AB106" s="126"/>
      <c r="AC106" s="126"/>
      <c r="AD106" s="126"/>
      <c r="AE106" s="126"/>
      <c r="AF106" s="126">
        <f t="shared" si="3"/>
        <v>0</v>
      </c>
      <c r="AG106" s="126"/>
      <c r="AH106" s="126"/>
      <c r="AI106" s="126"/>
      <c r="AJ106" s="126"/>
      <c r="AL106" s="12"/>
    </row>
    <row r="107" spans="1:38" s="11" customFormat="1" ht="18" customHeight="1" hidden="1">
      <c r="A107" s="127" t="s">
        <v>61</v>
      </c>
      <c r="B107" s="127"/>
      <c r="C107" s="127"/>
      <c r="D107" s="127"/>
      <c r="E107" s="127"/>
      <c r="F107" s="126">
        <f>IF((C29&lt;&gt;""),(VLOOKUP(C29,Satser!$A$32:$B$43,2,FALSE)),"")</f>
      </c>
      <c r="G107" s="126"/>
      <c r="H107" s="126"/>
      <c r="I107" s="126"/>
      <c r="J107" s="126"/>
      <c r="K107" s="126"/>
      <c r="L107" s="126">
        <f>IF(AND(AB12="Ja",C29&lt;&gt;""),Satser!B46,"")</f>
      </c>
      <c r="M107" s="126"/>
      <c r="N107" s="126"/>
      <c r="O107" s="126"/>
      <c r="P107" s="126"/>
      <c r="Q107" s="126">
        <f>IF(AND(C29&lt;&gt;"",L29&lt;&gt;""),L29*Satser!B49,"")</f>
      </c>
      <c r="R107" s="126"/>
      <c r="S107" s="126"/>
      <c r="T107" s="126"/>
      <c r="U107" s="126"/>
      <c r="V107" s="126">
        <f>IF(AND(P29="Ja",C29&lt;&gt;""),Satser!B48,"")</f>
      </c>
      <c r="W107" s="126"/>
      <c r="X107" s="126"/>
      <c r="Y107" s="126"/>
      <c r="Z107" s="126"/>
      <c r="AA107" s="126">
        <f>IF(AND(S29="Ja",C29&lt;&gt;""),Satser!B47,"")</f>
      </c>
      <c r="AB107" s="126"/>
      <c r="AC107" s="126"/>
      <c r="AD107" s="126"/>
      <c r="AE107" s="126"/>
      <c r="AF107" s="126">
        <f t="shared" si="3"/>
        <v>0</v>
      </c>
      <c r="AG107" s="126"/>
      <c r="AH107" s="126"/>
      <c r="AI107" s="126"/>
      <c r="AJ107" s="126"/>
      <c r="AL107" s="12"/>
    </row>
    <row r="108" spans="1:38" s="11" customFormat="1" ht="18" customHeight="1" hidden="1">
      <c r="A108" s="127" t="s">
        <v>75</v>
      </c>
      <c r="B108" s="127"/>
      <c r="C108" s="127"/>
      <c r="D108" s="127"/>
      <c r="E108" s="127"/>
      <c r="F108" s="126">
        <f>IF((C30&lt;&gt;""),(VLOOKUP(C30,Satser!$A$32:$B$43,2,FALSE)),"")</f>
      </c>
      <c r="G108" s="126"/>
      <c r="H108" s="126"/>
      <c r="I108" s="126"/>
      <c r="J108" s="126"/>
      <c r="K108" s="126"/>
      <c r="L108" s="126">
        <f>IF(AND(AB12="Ja",C30&lt;&gt;""),Satser!B46,"")</f>
      </c>
      <c r="M108" s="126"/>
      <c r="N108" s="126"/>
      <c r="O108" s="126"/>
      <c r="P108" s="126"/>
      <c r="Q108" s="126">
        <f>IF(AND(C30&lt;&gt;"",L30&lt;&gt;""),L30*Satser!B49,"")</f>
      </c>
      <c r="R108" s="126"/>
      <c r="S108" s="126"/>
      <c r="T108" s="126"/>
      <c r="U108" s="126"/>
      <c r="V108" s="126">
        <f>IF(AND(P30="Ja",C30&lt;&gt;""),Satser!B48,"")</f>
      </c>
      <c r="W108" s="126"/>
      <c r="X108" s="126"/>
      <c r="Y108" s="126"/>
      <c r="Z108" s="126"/>
      <c r="AA108" s="126">
        <f>IF(AND(S30="Ja",C30&lt;&gt;""),Satser!B47,"")</f>
      </c>
      <c r="AB108" s="126"/>
      <c r="AC108" s="126"/>
      <c r="AD108" s="126"/>
      <c r="AE108" s="126"/>
      <c r="AF108" s="126">
        <f t="shared" si="3"/>
        <v>0</v>
      </c>
      <c r="AG108" s="126"/>
      <c r="AH108" s="126"/>
      <c r="AI108" s="126"/>
      <c r="AJ108" s="126"/>
      <c r="AL108" s="12"/>
    </row>
    <row r="109" spans="1:38" s="11" customFormat="1" ht="18" customHeight="1" hidden="1">
      <c r="A109" s="127" t="s">
        <v>134</v>
      </c>
      <c r="B109" s="127"/>
      <c r="C109" s="127"/>
      <c r="D109" s="127"/>
      <c r="E109" s="127"/>
      <c r="F109" s="126">
        <f>IF((C31&lt;&gt;""),(VLOOKUP(C31,Satser!$A$32:$B$43,2,FALSE)),"")</f>
      </c>
      <c r="G109" s="126"/>
      <c r="H109" s="126"/>
      <c r="I109" s="126"/>
      <c r="J109" s="126"/>
      <c r="K109" s="126"/>
      <c r="L109" s="126">
        <f>IF(AND(AB12="Ja",C31&lt;&gt;""),Satser!B46,"")</f>
      </c>
      <c r="M109" s="126"/>
      <c r="N109" s="126"/>
      <c r="O109" s="126"/>
      <c r="P109" s="126"/>
      <c r="Q109" s="126">
        <f>IF(AND(C31&lt;&gt;"",L31&lt;&gt;""),L31*Satser!B49,"")</f>
      </c>
      <c r="R109" s="126"/>
      <c r="S109" s="126"/>
      <c r="T109" s="126"/>
      <c r="U109" s="126"/>
      <c r="V109" s="126">
        <f>IF(AND(P31="Ja",C31&lt;&gt;""),Satser!B48,"")</f>
      </c>
      <c r="W109" s="126"/>
      <c r="X109" s="126"/>
      <c r="Y109" s="126"/>
      <c r="Z109" s="126"/>
      <c r="AA109" s="126">
        <f>IF(AND(S31="Ja",C31&lt;&gt;""),Satser!B47,"")</f>
      </c>
      <c r="AB109" s="126"/>
      <c r="AC109" s="126"/>
      <c r="AD109" s="126"/>
      <c r="AE109" s="126"/>
      <c r="AF109" s="126">
        <f t="shared" si="3"/>
        <v>0</v>
      </c>
      <c r="AG109" s="126"/>
      <c r="AH109" s="126"/>
      <c r="AI109" s="126"/>
      <c r="AJ109" s="126"/>
      <c r="AL109" s="12"/>
    </row>
    <row r="110" spans="1:38" s="11" customFormat="1" ht="18" customHeight="1" hidden="1">
      <c r="A110" s="127" t="s">
        <v>135</v>
      </c>
      <c r="B110" s="127"/>
      <c r="C110" s="127"/>
      <c r="D110" s="127"/>
      <c r="E110" s="127"/>
      <c r="F110" s="126">
        <f>IF((C32&lt;&gt;""),(VLOOKUP(C32,Satser!$A$32:$B$43,2,FALSE)),"")</f>
      </c>
      <c r="G110" s="126"/>
      <c r="H110" s="126"/>
      <c r="I110" s="126"/>
      <c r="J110" s="126"/>
      <c r="K110" s="126"/>
      <c r="L110" s="126">
        <f>IF(AND(AB12="Ja",C32&lt;&gt;""),Satser!B46,"")</f>
      </c>
      <c r="M110" s="126"/>
      <c r="N110" s="126"/>
      <c r="O110" s="126"/>
      <c r="P110" s="126"/>
      <c r="Q110" s="126">
        <f>IF(AND(C32&lt;&gt;"",L32&lt;&gt;""),L32*Satser!B49,"")</f>
      </c>
      <c r="R110" s="126"/>
      <c r="S110" s="126"/>
      <c r="T110" s="126"/>
      <c r="U110" s="126"/>
      <c r="V110" s="126">
        <f>IF(AND(P32="Ja",C32&lt;&gt;""),Satser!B48,"")</f>
      </c>
      <c r="W110" s="126"/>
      <c r="X110" s="126"/>
      <c r="Y110" s="126"/>
      <c r="Z110" s="126"/>
      <c r="AA110" s="126">
        <f>IF(AND(S32="Ja",C32&lt;&gt;""),Satser!B47,"")</f>
      </c>
      <c r="AB110" s="126"/>
      <c r="AC110" s="126"/>
      <c r="AD110" s="126"/>
      <c r="AE110" s="126"/>
      <c r="AF110" s="126">
        <f t="shared" si="3"/>
        <v>0</v>
      </c>
      <c r="AG110" s="126"/>
      <c r="AH110" s="126"/>
      <c r="AI110" s="126"/>
      <c r="AJ110" s="126"/>
      <c r="AL110" s="12"/>
    </row>
    <row r="111" s="11" customFormat="1" ht="18" customHeight="1" hidden="1">
      <c r="AL111" s="12"/>
    </row>
    <row r="112" spans="1:38" s="11" customFormat="1" ht="18" customHeight="1" hidden="1">
      <c r="A112" s="11" t="s">
        <v>53</v>
      </c>
      <c r="AL112" s="12"/>
    </row>
    <row r="113" spans="1:38" s="11" customFormat="1" ht="18" customHeight="1" hidden="1">
      <c r="A113" s="11" t="s">
        <v>54</v>
      </c>
      <c r="AL113" s="12"/>
    </row>
    <row r="114" spans="1:38" s="11" customFormat="1" ht="18" customHeight="1" hidden="1">
      <c r="A114" s="125" t="s">
        <v>55</v>
      </c>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L114" s="12"/>
    </row>
    <row r="115" spans="1:38" s="11" customFormat="1" ht="18" customHeight="1" hidden="1">
      <c r="A115" s="127" t="s">
        <v>43</v>
      </c>
      <c r="B115" s="127"/>
      <c r="C115" s="127"/>
      <c r="D115" s="127"/>
      <c r="E115" s="127"/>
      <c r="F115" s="127"/>
      <c r="G115" s="127"/>
      <c r="H115" s="127"/>
      <c r="I115" s="127"/>
      <c r="J115" s="127"/>
      <c r="K115" s="127"/>
      <c r="L115" s="127"/>
      <c r="M115" s="127"/>
      <c r="N115" s="127"/>
      <c r="O115" s="127"/>
      <c r="P115" s="127"/>
      <c r="Q115" s="127"/>
      <c r="R115" s="127"/>
      <c r="S115" s="127"/>
      <c r="T115" s="126">
        <f>IF(AND(E11&lt;&gt;"",E10&lt;&gt;""),(E11-E10),"")</f>
      </c>
      <c r="U115" s="126"/>
      <c r="V115" s="126"/>
      <c r="W115" s="126"/>
      <c r="X115" s="126"/>
      <c r="Y115" s="126"/>
      <c r="Z115" s="126"/>
      <c r="AL115" s="12"/>
    </row>
    <row r="116" spans="1:38" s="11" customFormat="1" ht="18" customHeight="1" hidden="1">
      <c r="A116" s="127" t="s">
        <v>42</v>
      </c>
      <c r="B116" s="127"/>
      <c r="C116" s="127"/>
      <c r="D116" s="127"/>
      <c r="E116" s="127"/>
      <c r="F116" s="127"/>
      <c r="G116" s="127"/>
      <c r="H116" s="127"/>
      <c r="I116" s="127"/>
      <c r="J116" s="127"/>
      <c r="K116" s="127"/>
      <c r="L116" s="127"/>
      <c r="M116" s="127"/>
      <c r="N116" s="127"/>
      <c r="O116" s="127"/>
      <c r="P116" s="127"/>
      <c r="Q116" s="127"/>
      <c r="R116" s="127"/>
      <c r="S116" s="127"/>
      <c r="T116" s="126">
        <f>IF(AND(M11&lt;&gt;"",M10&lt;&gt;""),(M11-M10)*24,"")</f>
      </c>
      <c r="U116" s="126"/>
      <c r="V116" s="126"/>
      <c r="W116" s="126"/>
      <c r="X116" s="126"/>
      <c r="Y116" s="126"/>
      <c r="Z116" s="126"/>
      <c r="AL116" s="12"/>
    </row>
    <row r="117" spans="1:38" s="11" customFormat="1" ht="18" customHeight="1" hidden="1">
      <c r="A117" s="127" t="s">
        <v>67</v>
      </c>
      <c r="B117" s="127"/>
      <c r="C117" s="127"/>
      <c r="D117" s="127"/>
      <c r="E117" s="127"/>
      <c r="F117" s="127"/>
      <c r="G117" s="127"/>
      <c r="H117" s="127"/>
      <c r="I117" s="127"/>
      <c r="J117" s="127"/>
      <c r="K117" s="127"/>
      <c r="L117" s="127"/>
      <c r="M117" s="127"/>
      <c r="N117" s="127"/>
      <c r="O117" s="127"/>
      <c r="P117" s="127"/>
      <c r="Q117" s="127"/>
      <c r="R117" s="127"/>
      <c r="S117" s="127"/>
      <c r="T117" s="126">
        <f>IF(T115&lt;&gt;"",T115*24,"")</f>
      </c>
      <c r="U117" s="126"/>
      <c r="V117" s="126"/>
      <c r="W117" s="126"/>
      <c r="X117" s="126"/>
      <c r="Y117" s="126"/>
      <c r="Z117" s="126"/>
      <c r="AL117" s="12"/>
    </row>
    <row r="118" spans="1:38" s="11" customFormat="1" ht="18" customHeight="1" hidden="1">
      <c r="A118" s="247" t="s">
        <v>44</v>
      </c>
      <c r="B118" s="247"/>
      <c r="C118" s="247"/>
      <c r="D118" s="247"/>
      <c r="E118" s="247"/>
      <c r="F118" s="247"/>
      <c r="G118" s="247"/>
      <c r="H118" s="247"/>
      <c r="I118" s="247"/>
      <c r="J118" s="247"/>
      <c r="K118" s="247"/>
      <c r="L118" s="247"/>
      <c r="M118" s="247"/>
      <c r="N118" s="247"/>
      <c r="O118" s="247"/>
      <c r="P118" s="247"/>
      <c r="Q118" s="247"/>
      <c r="R118" s="247"/>
      <c r="S118" s="247"/>
      <c r="T118" s="126">
        <f>SUM(T116:Z117)</f>
        <v>0</v>
      </c>
      <c r="U118" s="126"/>
      <c r="V118" s="126"/>
      <c r="W118" s="126"/>
      <c r="X118" s="126"/>
      <c r="Y118" s="126"/>
      <c r="Z118" s="126"/>
      <c r="AL118" s="12"/>
    </row>
    <row r="119" spans="1:38" s="11" customFormat="1" ht="18" customHeight="1" hidden="1">
      <c r="A119" s="246" t="s">
        <v>43</v>
      </c>
      <c r="B119" s="246"/>
      <c r="C119" s="246"/>
      <c r="D119" s="246"/>
      <c r="E119" s="246"/>
      <c r="F119" s="246"/>
      <c r="G119" s="246"/>
      <c r="H119" s="246"/>
      <c r="I119" s="246"/>
      <c r="J119" s="246"/>
      <c r="K119" s="246"/>
      <c r="L119" s="246"/>
      <c r="M119" s="246"/>
      <c r="N119" s="246"/>
      <c r="O119" s="246"/>
      <c r="P119" s="246"/>
      <c r="Q119" s="246"/>
      <c r="R119" s="246"/>
      <c r="S119" s="246"/>
      <c r="T119" s="126">
        <f>ROUNDDOWN(T118/24,0)</f>
        <v>0</v>
      </c>
      <c r="U119" s="126"/>
      <c r="V119" s="126"/>
      <c r="W119" s="126"/>
      <c r="X119" s="126"/>
      <c r="Y119" s="126"/>
      <c r="Z119" s="126"/>
      <c r="AL119" s="12"/>
    </row>
    <row r="120" spans="1:38" s="11" customFormat="1" ht="18" customHeight="1" hidden="1">
      <c r="A120" s="246" t="s">
        <v>42</v>
      </c>
      <c r="B120" s="246"/>
      <c r="C120" s="246"/>
      <c r="D120" s="246"/>
      <c r="E120" s="246"/>
      <c r="F120" s="246"/>
      <c r="G120" s="246"/>
      <c r="H120" s="246"/>
      <c r="I120" s="246"/>
      <c r="J120" s="246"/>
      <c r="K120" s="246"/>
      <c r="L120" s="246"/>
      <c r="M120" s="246"/>
      <c r="N120" s="246"/>
      <c r="O120" s="246"/>
      <c r="P120" s="246"/>
      <c r="Q120" s="246"/>
      <c r="R120" s="246"/>
      <c r="S120" s="246"/>
      <c r="T120" s="126">
        <f>(T118-T119*24)</f>
        <v>0</v>
      </c>
      <c r="U120" s="126"/>
      <c r="V120" s="126"/>
      <c r="W120" s="126"/>
      <c r="X120" s="126"/>
      <c r="Y120" s="126"/>
      <c r="Z120" s="126"/>
      <c r="AL120" s="12"/>
    </row>
    <row r="121" s="11" customFormat="1" ht="18" customHeight="1" hidden="1">
      <c r="AL121" s="12"/>
    </row>
    <row r="122" spans="1:38" s="11" customFormat="1" ht="18" customHeight="1" hidden="1">
      <c r="A122" s="11" t="s">
        <v>82</v>
      </c>
      <c r="AL122" s="12"/>
    </row>
    <row r="123" spans="1:38" s="11" customFormat="1" ht="18" customHeight="1" hidden="1">
      <c r="A123" s="11" t="s">
        <v>132</v>
      </c>
      <c r="AL123" s="12"/>
    </row>
    <row r="124" spans="1:38" s="11" customFormat="1" ht="18" customHeight="1" hidden="1">
      <c r="A124" s="11" t="s">
        <v>133</v>
      </c>
      <c r="AL124" s="12"/>
    </row>
    <row r="125" s="11" customFormat="1" ht="18" customHeight="1" hidden="1">
      <c r="AL125" s="12"/>
    </row>
    <row r="126" ht="18" customHeight="1" hidden="1">
      <c r="A126" s="11" t="s">
        <v>201</v>
      </c>
    </row>
    <row r="127" ht="18" customHeight="1" hidden="1">
      <c r="A127" s="11" t="s">
        <v>202</v>
      </c>
    </row>
    <row r="128" ht="18" customHeight="1" hidden="1"/>
    <row r="129" ht="18" customHeight="1" hidden="1">
      <c r="A129" s="11" t="s">
        <v>182</v>
      </c>
    </row>
    <row r="130" ht="18" customHeight="1" hidden="1">
      <c r="A130" s="11" t="s">
        <v>183</v>
      </c>
    </row>
    <row r="131" ht="18" customHeight="1" hidden="1">
      <c r="A131" s="11" t="s">
        <v>184</v>
      </c>
    </row>
    <row r="132" ht="18" customHeight="1" hidden="1">
      <c r="A132" s="11" t="s">
        <v>185</v>
      </c>
    </row>
  </sheetData>
  <sheetProtection selectLockedCells="1"/>
  <mergeCells count="411">
    <mergeCell ref="AB41:AF41"/>
    <mergeCell ref="Y38:AA38"/>
    <mergeCell ref="Y42:AA42"/>
    <mergeCell ref="AB37:AF37"/>
    <mergeCell ref="Y40:AA40"/>
    <mergeCell ref="V38:X38"/>
    <mergeCell ref="AB38:AF38"/>
    <mergeCell ref="V40:X40"/>
    <mergeCell ref="Y37:AA37"/>
    <mergeCell ref="AB39:AF39"/>
    <mergeCell ref="AB40:AF40"/>
    <mergeCell ref="A39:H39"/>
    <mergeCell ref="A38:H38"/>
    <mergeCell ref="A37:H37"/>
    <mergeCell ref="I38:U38"/>
    <mergeCell ref="C59:X59"/>
    <mergeCell ref="V42:X42"/>
    <mergeCell ref="I41:U41"/>
    <mergeCell ref="I42:U42"/>
    <mergeCell ref="AB42:AF42"/>
    <mergeCell ref="Y36:AA36"/>
    <mergeCell ref="V37:X37"/>
    <mergeCell ref="A41:H41"/>
    <mergeCell ref="A42:H42"/>
    <mergeCell ref="I37:U37"/>
    <mergeCell ref="Y56:AA56"/>
    <mergeCell ref="Y43:AA43"/>
    <mergeCell ref="A55:B55"/>
    <mergeCell ref="C54:X54"/>
    <mergeCell ref="C55:X55"/>
    <mergeCell ref="AF110:AJ110"/>
    <mergeCell ref="AF109:AJ109"/>
    <mergeCell ref="AF104:AJ104"/>
    <mergeCell ref="F109:K109"/>
    <mergeCell ref="A80:AF80"/>
    <mergeCell ref="A71:AF71"/>
    <mergeCell ref="Q86:R86"/>
    <mergeCell ref="Q109:U109"/>
    <mergeCell ref="Q110:U110"/>
    <mergeCell ref="V109:Z109"/>
    <mergeCell ref="F8:N8"/>
    <mergeCell ref="O8:Q8"/>
    <mergeCell ref="R8:W8"/>
    <mergeCell ref="X8:Y8"/>
    <mergeCell ref="Z8:AF8"/>
    <mergeCell ref="F110:K110"/>
    <mergeCell ref="L109:P109"/>
    <mergeCell ref="L110:P110"/>
    <mergeCell ref="L108:P108"/>
    <mergeCell ref="Q107:U107"/>
    <mergeCell ref="V110:Z110"/>
    <mergeCell ref="AA109:AE109"/>
    <mergeCell ref="AA110:AE110"/>
    <mergeCell ref="V27:X27"/>
    <mergeCell ref="V28:X28"/>
    <mergeCell ref="V29:X29"/>
    <mergeCell ref="V105:Z105"/>
    <mergeCell ref="Z81:AF81"/>
    <mergeCell ref="AB66:AF66"/>
    <mergeCell ref="AA104:AE104"/>
    <mergeCell ref="S27:U27"/>
    <mergeCell ref="S28:U28"/>
    <mergeCell ref="P27:R27"/>
    <mergeCell ref="A29:B29"/>
    <mergeCell ref="C27:K27"/>
    <mergeCell ref="C28:K28"/>
    <mergeCell ref="C29:K29"/>
    <mergeCell ref="G20:I20"/>
    <mergeCell ref="A14:AA14"/>
    <mergeCell ref="G16:I16"/>
    <mergeCell ref="L29:O29"/>
    <mergeCell ref="A27:B27"/>
    <mergeCell ref="Y29:AA29"/>
    <mergeCell ref="A20:B20"/>
    <mergeCell ref="C20:F20"/>
    <mergeCell ref="A18:B18"/>
    <mergeCell ref="C18:F18"/>
    <mergeCell ref="A83:D83"/>
    <mergeCell ref="E83:M83"/>
    <mergeCell ref="P28:R28"/>
    <mergeCell ref="P29:R29"/>
    <mergeCell ref="A62:AA62"/>
    <mergeCell ref="H44:U44"/>
    <mergeCell ref="H45:U45"/>
    <mergeCell ref="V48:X48"/>
    <mergeCell ref="L28:O28"/>
    <mergeCell ref="A58:B58"/>
    <mergeCell ref="A104:E104"/>
    <mergeCell ref="F104:K104"/>
    <mergeCell ref="L104:P104"/>
    <mergeCell ref="Q104:U104"/>
    <mergeCell ref="Q87:AE87"/>
    <mergeCell ref="U88:AE88"/>
    <mergeCell ref="L103:P103"/>
    <mergeCell ref="E88:O88"/>
    <mergeCell ref="A88:D88"/>
    <mergeCell ref="V103:Z103"/>
    <mergeCell ref="L105:P105"/>
    <mergeCell ref="Q105:U105"/>
    <mergeCell ref="AA103:AE103"/>
    <mergeCell ref="U89:AE89"/>
    <mergeCell ref="Q103:U103"/>
    <mergeCell ref="Q89:T89"/>
    <mergeCell ref="A65:AA65"/>
    <mergeCell ref="A66:AA66"/>
    <mergeCell ref="Q70:U70"/>
    <mergeCell ref="A64:AF64"/>
    <mergeCell ref="C69:F69"/>
    <mergeCell ref="Q69:U69"/>
    <mergeCell ref="A70:B70"/>
    <mergeCell ref="C70:F70"/>
    <mergeCell ref="G70:K70"/>
    <mergeCell ref="A69:B69"/>
    <mergeCell ref="S32:U32"/>
    <mergeCell ref="V46:X46"/>
    <mergeCell ref="A44:G44"/>
    <mergeCell ref="A45:G45"/>
    <mergeCell ref="V104:Z104"/>
    <mergeCell ref="A82:D82"/>
    <mergeCell ref="L70:P70"/>
    <mergeCell ref="C56:X56"/>
    <mergeCell ref="L69:P69"/>
    <mergeCell ref="A36:H36"/>
    <mergeCell ref="AB44:AF44"/>
    <mergeCell ref="AB45:AF45"/>
    <mergeCell ref="AB50:AF50"/>
    <mergeCell ref="Y46:AA46"/>
    <mergeCell ref="C57:X57"/>
    <mergeCell ref="A43:U43"/>
    <mergeCell ref="A54:B54"/>
    <mergeCell ref="A56:B56"/>
    <mergeCell ref="A57:B57"/>
    <mergeCell ref="AB43:AF43"/>
    <mergeCell ref="AB54:AF54"/>
    <mergeCell ref="Y55:AA55"/>
    <mergeCell ref="Y54:AA54"/>
    <mergeCell ref="AB55:AF55"/>
    <mergeCell ref="AB53:AF53"/>
    <mergeCell ref="Y50:AA50"/>
    <mergeCell ref="V50:X50"/>
    <mergeCell ref="A46:G46"/>
    <mergeCell ref="H46:U46"/>
    <mergeCell ref="I39:U39"/>
    <mergeCell ref="I40:U40"/>
    <mergeCell ref="V43:X43"/>
    <mergeCell ref="V44:X44"/>
    <mergeCell ref="V45:X45"/>
    <mergeCell ref="A40:H40"/>
    <mergeCell ref="C19:F19"/>
    <mergeCell ref="G19:I19"/>
    <mergeCell ref="A19:B19"/>
    <mergeCell ref="G18:I18"/>
    <mergeCell ref="L32:O32"/>
    <mergeCell ref="S31:U31"/>
    <mergeCell ref="P26:R26"/>
    <mergeCell ref="L26:O26"/>
    <mergeCell ref="L25:O25"/>
    <mergeCell ref="C31:K31"/>
    <mergeCell ref="P32:R32"/>
    <mergeCell ref="A32:B32"/>
    <mergeCell ref="P31:R31"/>
    <mergeCell ref="A34:AF34"/>
    <mergeCell ref="A21:B21"/>
    <mergeCell ref="C26:K26"/>
    <mergeCell ref="G33:AF33"/>
    <mergeCell ref="A28:B28"/>
    <mergeCell ref="L27:O27"/>
    <mergeCell ref="A31:B31"/>
    <mergeCell ref="AC23:AF23"/>
    <mergeCell ref="S26:U26"/>
    <mergeCell ref="S25:U25"/>
    <mergeCell ref="P25:R25"/>
    <mergeCell ref="V106:Z106"/>
    <mergeCell ref="V107:Z107"/>
    <mergeCell ref="AB59:AF59"/>
    <mergeCell ref="AB60:AF60"/>
    <mergeCell ref="AB65:AF65"/>
    <mergeCell ref="Q84:AF85"/>
    <mergeCell ref="V108:Z108"/>
    <mergeCell ref="F107:K107"/>
    <mergeCell ref="F108:K108"/>
    <mergeCell ref="A106:E106"/>
    <mergeCell ref="Q106:U106"/>
    <mergeCell ref="L106:P106"/>
    <mergeCell ref="L107:P107"/>
    <mergeCell ref="A108:E108"/>
    <mergeCell ref="AF108:AJ108"/>
    <mergeCell ref="AF106:AJ106"/>
    <mergeCell ref="AA106:AE106"/>
    <mergeCell ref="AA107:AE107"/>
    <mergeCell ref="AA108:AE108"/>
    <mergeCell ref="AF103:AJ103"/>
    <mergeCell ref="AA105:AE105"/>
    <mergeCell ref="AF105:AJ105"/>
    <mergeCell ref="E85:O85"/>
    <mergeCell ref="F103:K103"/>
    <mergeCell ref="C53:X53"/>
    <mergeCell ref="AF107:AJ107"/>
    <mergeCell ref="AB46:AF46"/>
    <mergeCell ref="A52:AF52"/>
    <mergeCell ref="V49:X49"/>
    <mergeCell ref="Y49:AA49"/>
    <mergeCell ref="A107:E107"/>
    <mergeCell ref="F106:K106"/>
    <mergeCell ref="A120:S120"/>
    <mergeCell ref="T120:Z120"/>
    <mergeCell ref="T118:Z118"/>
    <mergeCell ref="A118:S118"/>
    <mergeCell ref="A119:S119"/>
    <mergeCell ref="T119:Z119"/>
    <mergeCell ref="A85:D85"/>
    <mergeCell ref="Y32:AA32"/>
    <mergeCell ref="AB26:AF26"/>
    <mergeCell ref="AB31:AF31"/>
    <mergeCell ref="E82:K82"/>
    <mergeCell ref="A84:O84"/>
    <mergeCell ref="L30:O30"/>
    <mergeCell ref="C32:K32"/>
    <mergeCell ref="A50:G50"/>
    <mergeCell ref="H50:U50"/>
    <mergeCell ref="A105:E105"/>
    <mergeCell ref="F105:K105"/>
    <mergeCell ref="A86:D86"/>
    <mergeCell ref="E86:O86"/>
    <mergeCell ref="A87:O87"/>
    <mergeCell ref="A30:B30"/>
    <mergeCell ref="A53:B53"/>
    <mergeCell ref="L31:O31"/>
    <mergeCell ref="C30:K30"/>
    <mergeCell ref="A49:G49"/>
    <mergeCell ref="G17:I17"/>
    <mergeCell ref="J17:Q17"/>
    <mergeCell ref="Z16:AB16"/>
    <mergeCell ref="Y30:AA30"/>
    <mergeCell ref="AB27:AF27"/>
    <mergeCell ref="AB28:AF28"/>
    <mergeCell ref="AB29:AF29"/>
    <mergeCell ref="Y27:AA27"/>
    <mergeCell ref="G23:I23"/>
    <mergeCell ref="S29:U29"/>
    <mergeCell ref="Y60:AA60"/>
    <mergeCell ref="C60:X60"/>
    <mergeCell ref="C61:X61"/>
    <mergeCell ref="A61:B61"/>
    <mergeCell ref="I63:AF63"/>
    <mergeCell ref="AB61:AF61"/>
    <mergeCell ref="G69:K69"/>
    <mergeCell ref="V70:AB70"/>
    <mergeCell ref="A59:B59"/>
    <mergeCell ref="Y59:AA59"/>
    <mergeCell ref="Y57:AA57"/>
    <mergeCell ref="Y58:AA58"/>
    <mergeCell ref="A67:AF67"/>
    <mergeCell ref="AC69:AF69"/>
    <mergeCell ref="A60:B60"/>
    <mergeCell ref="A63:H63"/>
    <mergeCell ref="V26:X26"/>
    <mergeCell ref="A25:B25"/>
    <mergeCell ref="A22:B22"/>
    <mergeCell ref="C22:F22"/>
    <mergeCell ref="J23:Q23"/>
    <mergeCell ref="R23:Y23"/>
    <mergeCell ref="Y25:AA25"/>
    <mergeCell ref="Z23:AB23"/>
    <mergeCell ref="A23:B23"/>
    <mergeCell ref="R16:Y16"/>
    <mergeCell ref="R17:Y17"/>
    <mergeCell ref="Z19:AB19"/>
    <mergeCell ref="V25:X25"/>
    <mergeCell ref="C21:F21"/>
    <mergeCell ref="G22:I22"/>
    <mergeCell ref="J22:Q22"/>
    <mergeCell ref="C16:F16"/>
    <mergeCell ref="R22:Y22"/>
    <mergeCell ref="Z22:AB22"/>
    <mergeCell ref="AC17:AF17"/>
    <mergeCell ref="J19:Q19"/>
    <mergeCell ref="V32:X32"/>
    <mergeCell ref="Z18:AB18"/>
    <mergeCell ref="R19:Y19"/>
    <mergeCell ref="R18:Y18"/>
    <mergeCell ref="J20:Q20"/>
    <mergeCell ref="J21:Q21"/>
    <mergeCell ref="J18:Q18"/>
    <mergeCell ref="AC18:AF18"/>
    <mergeCell ref="AC16:AF16"/>
    <mergeCell ref="C23:F23"/>
    <mergeCell ref="V36:X36"/>
    <mergeCell ref="V35:X35"/>
    <mergeCell ref="J16:Q16"/>
    <mergeCell ref="V30:X30"/>
    <mergeCell ref="AB25:AF25"/>
    <mergeCell ref="Y26:AA26"/>
    <mergeCell ref="Y28:AA28"/>
    <mergeCell ref="AB30:AF30"/>
    <mergeCell ref="A15:AF15"/>
    <mergeCell ref="A16:B16"/>
    <mergeCell ref="A17:B17"/>
    <mergeCell ref="C17:F17"/>
    <mergeCell ref="Y11:AA11"/>
    <mergeCell ref="AB14:AF14"/>
    <mergeCell ref="E13:AF13"/>
    <mergeCell ref="AB12:AF12"/>
    <mergeCell ref="Y12:AA12"/>
    <mergeCell ref="Z17:AB17"/>
    <mergeCell ref="M11:P11"/>
    <mergeCell ref="Q11:S11"/>
    <mergeCell ref="T11:X11"/>
    <mergeCell ref="R6:T6"/>
    <mergeCell ref="J11:L11"/>
    <mergeCell ref="A11:D11"/>
    <mergeCell ref="E7:I7"/>
    <mergeCell ref="A6:D6"/>
    <mergeCell ref="E6:Q6"/>
    <mergeCell ref="A8:E8"/>
    <mergeCell ref="E12:X12"/>
    <mergeCell ref="G21:I21"/>
    <mergeCell ref="E10:I10"/>
    <mergeCell ref="Q10:AF10"/>
    <mergeCell ref="T5:AF5"/>
    <mergeCell ref="T3:AB3"/>
    <mergeCell ref="Z7:AF7"/>
    <mergeCell ref="AC19:AF19"/>
    <mergeCell ref="AB11:AF11"/>
    <mergeCell ref="E11:I11"/>
    <mergeCell ref="P1:AF1"/>
    <mergeCell ref="P2:AF2"/>
    <mergeCell ref="A1:O2"/>
    <mergeCell ref="AC3:AF3"/>
    <mergeCell ref="T4:AB4"/>
    <mergeCell ref="AC4:AF4"/>
    <mergeCell ref="A10:D10"/>
    <mergeCell ref="A3:R5"/>
    <mergeCell ref="M10:P10"/>
    <mergeCell ref="J10:L10"/>
    <mergeCell ref="N7:U7"/>
    <mergeCell ref="A9:AF9"/>
    <mergeCell ref="J7:M7"/>
    <mergeCell ref="U6:AF6"/>
    <mergeCell ref="V7:Y7"/>
    <mergeCell ref="A7:D7"/>
    <mergeCell ref="A12:D12"/>
    <mergeCell ref="A13:D13"/>
    <mergeCell ref="A81:C81"/>
    <mergeCell ref="Q81:S81"/>
    <mergeCell ref="W81:Y81"/>
    <mergeCell ref="A77:AF79"/>
    <mergeCell ref="T81:V81"/>
    <mergeCell ref="D81:P81"/>
    <mergeCell ref="P30:R30"/>
    <mergeCell ref="S30:U30"/>
    <mergeCell ref="A117:S117"/>
    <mergeCell ref="T117:Z117"/>
    <mergeCell ref="A116:S116"/>
    <mergeCell ref="Q88:T88"/>
    <mergeCell ref="T116:Z116"/>
    <mergeCell ref="A89:D89"/>
    <mergeCell ref="E89:O89"/>
    <mergeCell ref="Q108:U108"/>
    <mergeCell ref="A109:E109"/>
    <mergeCell ref="A110:E110"/>
    <mergeCell ref="A114:Z114"/>
    <mergeCell ref="T115:Z115"/>
    <mergeCell ref="A115:S115"/>
    <mergeCell ref="AC20:AF20"/>
    <mergeCell ref="AC21:AF21"/>
    <mergeCell ref="R21:Y21"/>
    <mergeCell ref="Z20:AB20"/>
    <mergeCell ref="Z21:AB21"/>
    <mergeCell ref="R20:Y20"/>
    <mergeCell ref="A26:B26"/>
    <mergeCell ref="I35:U35"/>
    <mergeCell ref="I36:U36"/>
    <mergeCell ref="A48:U48"/>
    <mergeCell ref="Y31:AA31"/>
    <mergeCell ref="Y35:AA35"/>
    <mergeCell ref="AB35:AF35"/>
    <mergeCell ref="AB36:AF36"/>
    <mergeCell ref="AB32:AF32"/>
    <mergeCell ref="V31:X31"/>
    <mergeCell ref="A33:F33"/>
    <mergeCell ref="A68:B68"/>
    <mergeCell ref="C68:F68"/>
    <mergeCell ref="G68:K68"/>
    <mergeCell ref="AC22:AF22"/>
    <mergeCell ref="A24:AF24"/>
    <mergeCell ref="C25:K25"/>
    <mergeCell ref="V39:X39"/>
    <mergeCell ref="Y39:AA39"/>
    <mergeCell ref="AB49:AF49"/>
    <mergeCell ref="A35:H35"/>
    <mergeCell ref="Y45:AA45"/>
    <mergeCell ref="AC70:AF70"/>
    <mergeCell ref="AB58:AF58"/>
    <mergeCell ref="AC68:AF68"/>
    <mergeCell ref="AB57:AF57"/>
    <mergeCell ref="Y53:AA53"/>
    <mergeCell ref="AB48:AF48"/>
    <mergeCell ref="V69:AB69"/>
    <mergeCell ref="AB62:AF62"/>
    <mergeCell ref="Y61:AA61"/>
    <mergeCell ref="L82:AF82"/>
    <mergeCell ref="Y48:AA48"/>
    <mergeCell ref="Y44:AA44"/>
    <mergeCell ref="Q68:U68"/>
    <mergeCell ref="V68:AB68"/>
    <mergeCell ref="L68:P68"/>
    <mergeCell ref="AB56:AF56"/>
    <mergeCell ref="A76:AF76"/>
    <mergeCell ref="H49:U49"/>
    <mergeCell ref="C58:X58"/>
  </mergeCells>
  <dataValidations count="13">
    <dataValidation type="date" allowBlank="1" showInputMessage="1" showErrorMessage="1" errorTitle="Dato" error="Dato skal registreres på formen DD.MM.ÅÅ." sqref="A89:D89 A86:D86 Q89:T89">
      <formula1>36526</formula1>
      <formula2>2958465</formula2>
    </dataValidation>
    <dataValidation type="list" allowBlank="1" showInputMessage="1" showErrorMessage="1" sqref="AS71:AS72 AT68:AT70">
      <formula1>#REF!</formula1>
    </dataValidation>
    <dataValidation type="list" allowBlank="1" showInputMessage="1" showErrorMessage="1" sqref="P26:U32 Y54:AA60 Y61">
      <formula1>$A$111:$A$113</formula1>
    </dataValidation>
    <dataValidation type="textLength" allowBlank="1" showInputMessage="1" showErrorMessage="1" errorTitle="Fødselsnummeret" error="Fødselsnummeret skal være på 11 siffer." sqref="N7">
      <formula1>11</formula1>
      <formula2>11</formula2>
    </dataValidation>
    <dataValidation type="whole" allowBlank="1" showInputMessage="1"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type="list" allowBlank="1" showInputMessage="1" showErrorMessage="1" sqref="AB12:AF12 Q86:R86">
      <formula1>$A$112:$A$113</formula1>
    </dataValidation>
    <dataValidation type="list" allowBlank="1" showInputMessage="1" showErrorMessage="1" sqref="C26:K32">
      <formula1>Kjøretøytype</formula1>
    </dataValidation>
    <dataValidation type="textLength" showInputMessage="1" showErrorMessage="1" errorTitle="Sted" error="Husk at dere må fylle ut hvilket sted dere reiser til. Dere kan maksimalt bruke 49 tegn." sqref="E12:X12">
      <formula1>1</formula1>
      <formula2>49</formula2>
    </dataValidation>
    <dataValidation type="textLength" showInputMessage="1" showErrorMessage="1" errorTitle="Årsak" error="Husk at dere må oppgi årsaken til at dere reiser. Dere kan maksimalt bruke 69 tegn." sqref="E13:AF13">
      <formula1>1</formula1>
      <formula2>69</formula2>
    </dataValidation>
    <dataValidation type="whole" allowBlank="1" showInputMessage="1" showErrorMessage="1" errorTitle="Ansattnr" error="Ansattnummeret skal bestå av et taqll på inntil 8 siffer." sqref="E7:I7">
      <formula1>1</formula1>
      <formula2>99999999</formula2>
    </dataValidation>
    <dataValidation type="list" allowBlank="1" showInputMessage="1" showErrorMessage="1" sqref="F8:N8">
      <formula1>$A$129:$A$132</formula1>
    </dataValidation>
    <dataValidation type="list" allowBlank="1" showInputMessage="1" showErrorMessage="1" sqref="A38 A36:H37">
      <formula1>typeovernatting5</formula1>
    </dataValidation>
  </dataValidations>
  <printOptions horizontalCentered="1" verticalCentered="1"/>
  <pageMargins left="0.2362204724409449" right="0.2362204724409449" top="0.6692913385826772" bottom="0.7086614173228347" header="0.1968503937007874" footer="0.1968503937007874"/>
  <pageSetup fitToHeight="0" fitToWidth="1" horizontalDpi="200" verticalDpi="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E218"/>
  <sheetViews>
    <sheetView showGridLines="0" showRowColHeaders="0" showZeros="0" showOutlineSymbols="0" zoomScalePageLayoutView="0" workbookViewId="0" topLeftCell="A1">
      <selection activeCell="A117" sqref="A117"/>
    </sheetView>
  </sheetViews>
  <sheetFormatPr defaultColWidth="2.625" defaultRowHeight="13.5" customHeight="1"/>
  <sheetData>
    <row r="1" spans="1:29" s="4" customFormat="1" ht="13.5" customHeight="1">
      <c r="A1" s="333" t="s">
        <v>95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row>
    <row r="2" spans="1:29" s="4" customFormat="1" ht="13.5" customHeight="1">
      <c r="A2" s="336" t="s">
        <v>142</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1"/>
    </row>
    <row r="3" spans="1:29" s="4" customFormat="1" ht="13.5" customHeight="1">
      <c r="A3" s="335"/>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1"/>
    </row>
    <row r="4" spans="1:29" s="4" customFormat="1" ht="13.5" customHeight="1">
      <c r="A4" s="334"/>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1"/>
    </row>
    <row r="5" spans="1:29" s="4"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4" customFormat="1" ht="13.5" customHeight="1">
      <c r="A6" s="333" t="s">
        <v>90</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177"/>
    </row>
    <row r="7" spans="1:29" s="4" customFormat="1" ht="13.5" customHeight="1">
      <c r="A7" s="336" t="s">
        <v>143</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row>
    <row r="8" spans="1:29" ht="13.5" customHeight="1">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row>
    <row r="9" spans="1:29" ht="13.5" customHeight="1">
      <c r="A9" s="334"/>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row>
    <row r="10" spans="1:29" ht="13.5" customHeight="1">
      <c r="A10" s="334"/>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row>
    <row r="11" spans="1:29" ht="13.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3.5" customHeight="1">
      <c r="A12" s="335" t="s">
        <v>174</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row>
    <row r="13" spans="1:29" ht="13.5" customHeight="1">
      <c r="A13" s="336" t="s">
        <v>170</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row>
    <row r="14" spans="1:29" ht="13.5" customHeight="1">
      <c r="A14" s="334"/>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row>
    <row r="15" spans="1:29" ht="13.5" customHeight="1">
      <c r="A15" s="334"/>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row>
    <row r="16" spans="1:29" ht="13.5" customHeight="1">
      <c r="A16" s="334"/>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row>
    <row r="17" spans="1:29" ht="13.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1:29" ht="13.5" customHeight="1">
      <c r="A18" s="337" t="s">
        <v>138</v>
      </c>
      <c r="B18" s="337"/>
      <c r="C18" s="337"/>
      <c r="D18" s="337"/>
      <c r="E18" s="337"/>
      <c r="F18" s="337"/>
      <c r="G18" s="337"/>
      <c r="H18" s="331"/>
      <c r="I18" s="331"/>
      <c r="J18" s="331"/>
      <c r="K18" s="331"/>
      <c r="L18" s="331"/>
      <c r="M18" s="331"/>
      <c r="N18" s="331"/>
      <c r="O18" s="331"/>
      <c r="P18" s="331"/>
      <c r="Q18" s="331"/>
      <c r="R18" s="331"/>
      <c r="S18" s="331"/>
      <c r="T18" s="331"/>
      <c r="U18" s="331"/>
      <c r="V18" s="331"/>
      <c r="W18" s="331"/>
      <c r="X18" s="331"/>
      <c r="Y18" s="331"/>
      <c r="Z18" s="331"/>
      <c r="AA18" s="331"/>
      <c r="AB18" s="331"/>
      <c r="AC18" s="331"/>
    </row>
    <row r="19" spans="1:29" ht="13.5" customHeight="1">
      <c r="A19" s="336" t="s">
        <v>139</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row>
    <row r="20" spans="1:29" ht="13.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row>
    <row r="21" spans="1:29" ht="13.5" customHeight="1">
      <c r="A21" s="335" t="s">
        <v>119</v>
      </c>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row>
    <row r="22" spans="1:29" ht="13.5" customHeight="1">
      <c r="A22" s="334" t="s">
        <v>144</v>
      </c>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row>
    <row r="23" spans="1:29" ht="13.5" customHeight="1">
      <c r="A23" s="334"/>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row>
    <row r="24" spans="1:29" ht="13.5" customHeight="1">
      <c r="A24" s="334"/>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row>
    <row r="25" spans="1:29" ht="13.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ht="13.5" customHeight="1">
      <c r="A26" s="334" t="s">
        <v>175</v>
      </c>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row>
    <row r="27" spans="1:29" ht="13.5" customHeight="1">
      <c r="A27" s="334"/>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row>
    <row r="28" spans="1:29" ht="13.5" customHeight="1">
      <c r="A28" s="334"/>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row>
    <row r="29" spans="1:29" ht="13.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ht="13.5" customHeight="1">
      <c r="A30" s="335" t="s">
        <v>117</v>
      </c>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row>
    <row r="31" spans="1:29" ht="13.5" customHeight="1">
      <c r="A31" s="335" t="s">
        <v>3</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row>
    <row r="32" spans="1:29" ht="13.5" customHeight="1">
      <c r="A32" s="336" t="s">
        <v>118</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row>
    <row r="33" spans="1:29" ht="13.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ht="13.5" customHeight="1">
      <c r="A34" s="335" t="s">
        <v>4</v>
      </c>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row>
    <row r="35" spans="1:29" ht="13.5" customHeight="1">
      <c r="A35" s="336" t="s">
        <v>118</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row>
    <row r="36" spans="1:29" ht="13.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29" ht="13.5" customHeight="1">
      <c r="A37" s="335" t="s">
        <v>2</v>
      </c>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row>
    <row r="38" spans="1:29" ht="13.5" customHeight="1">
      <c r="A38" s="336" t="s">
        <v>145</v>
      </c>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row>
    <row r="39" spans="1:29" ht="13.5" customHeight="1">
      <c r="A39" s="334"/>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row>
    <row r="40" spans="1:29" ht="13.5" customHeight="1">
      <c r="A40" s="334"/>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row>
    <row r="41" spans="1:29" ht="13.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row>
    <row r="42" spans="1:29" ht="13.5" customHeight="1">
      <c r="A42" s="335" t="s">
        <v>96</v>
      </c>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row>
    <row r="43" spans="1:29" ht="13.5" customHeight="1">
      <c r="A43" s="336" t="s">
        <v>146</v>
      </c>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row>
    <row r="44" spans="1:29" ht="13.5" customHeight="1">
      <c r="A44" s="334"/>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row>
    <row r="45" spans="1:29" ht="13.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29" ht="13.5" customHeight="1">
      <c r="A46" s="336" t="s">
        <v>171</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row>
    <row r="47" spans="1:29" ht="13.5" customHeight="1">
      <c r="A47" s="24"/>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row>
    <row r="48" spans="1:31" ht="18" customHeight="1">
      <c r="A48" s="333" t="s">
        <v>186</v>
      </c>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row>
    <row r="49" spans="1:31" ht="18" customHeight="1">
      <c r="A49" s="336" t="s">
        <v>187</v>
      </c>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6"/>
      <c r="AE49" s="334"/>
    </row>
    <row r="50" spans="1:31" ht="18" customHeight="1">
      <c r="A50" s="334"/>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6"/>
      <c r="AE50" s="334"/>
    </row>
    <row r="51" spans="1:29"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row>
    <row r="52" spans="1:29" ht="13.5" customHeight="1">
      <c r="A52" s="333" t="s">
        <v>50</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row>
    <row r="53" spans="1:29" ht="13.5" customHeight="1">
      <c r="A53" s="332" t="s">
        <v>97</v>
      </c>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row>
    <row r="54" spans="1:29" ht="13.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spans="1:29" ht="13.5" customHeight="1">
      <c r="A55" s="333" t="s">
        <v>98</v>
      </c>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row>
    <row r="56" spans="1:29" ht="13.5" customHeight="1">
      <c r="A56" s="332" t="s">
        <v>99</v>
      </c>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row>
    <row r="57" spans="1:29" ht="13.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1:29" ht="13.5" customHeight="1">
      <c r="A58" s="333" t="s">
        <v>100</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row>
    <row r="59" spans="1:29" ht="13.5" customHeight="1">
      <c r="A59" s="332" t="s">
        <v>120</v>
      </c>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row>
    <row r="60" spans="1:29" ht="13.5" customHeight="1">
      <c r="A60" s="331"/>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row>
    <row r="61" spans="1:29" ht="13.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1:29" ht="13.5" customHeight="1">
      <c r="A62" s="333" t="s">
        <v>101</v>
      </c>
      <c r="B62" s="333"/>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row>
    <row r="63" spans="1:29" ht="13.5" customHeight="1">
      <c r="A63" s="334" t="s">
        <v>147</v>
      </c>
      <c r="B63" s="334"/>
      <c r="C63" s="334"/>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row>
    <row r="64" spans="1:29" ht="13.5" customHeight="1">
      <c r="A64" s="334"/>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row>
    <row r="65" spans="1:29" ht="13.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1:29" ht="13.5" customHeight="1">
      <c r="A66" s="334" t="s">
        <v>148</v>
      </c>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row>
    <row r="67" spans="1:29" ht="13.5" customHeight="1">
      <c r="A67" s="334"/>
      <c r="B67" s="334"/>
      <c r="C67" s="334"/>
      <c r="D67" s="334"/>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row>
    <row r="68" spans="1:29" ht="13.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row>
    <row r="69" spans="1:29" ht="13.5" customHeight="1">
      <c r="A69" s="331" t="s">
        <v>149</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row>
    <row r="70" spans="1:29" ht="13.5" customHeight="1">
      <c r="A70" s="331"/>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row>
    <row r="71" spans="1:29" ht="13.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row>
    <row r="72" spans="1:29" ht="13.5" customHeight="1">
      <c r="A72" s="331" t="s">
        <v>150</v>
      </c>
      <c r="B72" s="331"/>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row>
    <row r="73" spans="1:29" ht="13.5" customHeight="1">
      <c r="A73" s="331"/>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row>
    <row r="74" spans="1:29" ht="13.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3.5" customHeight="1">
      <c r="A75" s="333" t="s">
        <v>12</v>
      </c>
      <c r="B75" s="333"/>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row>
    <row r="76" spans="1:29" ht="13.5" customHeight="1">
      <c r="A76" s="332" t="s">
        <v>151</v>
      </c>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row>
    <row r="77" spans="1:29" ht="13.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3.5" customHeight="1">
      <c r="A78" s="333" t="s">
        <v>137</v>
      </c>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row>
    <row r="79" spans="1:29" ht="13.5" customHeight="1">
      <c r="A79" s="332" t="s">
        <v>200</v>
      </c>
      <c r="B79" s="331"/>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row>
    <row r="80" spans="1:29" ht="13.5" customHeight="1">
      <c r="A80" s="331"/>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row>
    <row r="81" spans="1:29" ht="13.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13.5" customHeight="1">
      <c r="A82" s="333" t="s">
        <v>11</v>
      </c>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row>
    <row r="83" spans="1:29" ht="13.5" customHeight="1">
      <c r="A83" s="332" t="s">
        <v>152</v>
      </c>
      <c r="B83" s="332"/>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row>
    <row r="84" spans="1:29" ht="13.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ht="13.5" customHeight="1">
      <c r="A85" s="333" t="s">
        <v>102</v>
      </c>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row>
    <row r="86" spans="1:29" ht="13.5" customHeight="1">
      <c r="A86" s="332" t="s">
        <v>153</v>
      </c>
      <c r="B86" s="332"/>
      <c r="C86" s="332"/>
      <c r="D86" s="332"/>
      <c r="E86" s="332"/>
      <c r="F86" s="332"/>
      <c r="G86" s="332"/>
      <c r="H86" s="332"/>
      <c r="I86" s="332"/>
      <c r="J86" s="332"/>
      <c r="K86" s="332"/>
      <c r="L86" s="332"/>
      <c r="M86" s="332"/>
      <c r="N86" s="332"/>
      <c r="O86" s="332"/>
      <c r="P86" s="332"/>
      <c r="Q86" s="332"/>
      <c r="R86" s="332"/>
      <c r="S86" s="332"/>
      <c r="T86" s="332"/>
      <c r="U86" s="332"/>
      <c r="V86" s="332"/>
      <c r="W86" s="332"/>
      <c r="X86" s="332"/>
      <c r="Y86" s="332"/>
      <c r="Z86" s="332"/>
      <c r="AA86" s="332"/>
      <c r="AB86" s="332"/>
      <c r="AC86" s="332"/>
    </row>
    <row r="87" spans="1:29" ht="13.5" customHeight="1">
      <c r="A87" s="331"/>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row>
    <row r="88" spans="1:29" ht="13.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ht="13.5" customHeight="1">
      <c r="A89" s="333" t="s">
        <v>69</v>
      </c>
      <c r="B89" s="333"/>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3"/>
      <c r="AC89" s="333"/>
    </row>
    <row r="90" spans="1:29" ht="13.5" customHeight="1">
      <c r="A90" s="332" t="s">
        <v>154</v>
      </c>
      <c r="B90" s="332"/>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row>
    <row r="91" spans="1:29" ht="13.5" customHeight="1">
      <c r="A91" s="331"/>
      <c r="B91" s="331"/>
      <c r="C91" s="331"/>
      <c r="D91" s="331"/>
      <c r="E91" s="331"/>
      <c r="F91" s="331"/>
      <c r="G91" s="331"/>
      <c r="H91" s="331"/>
      <c r="I91" s="331"/>
      <c r="J91" s="331"/>
      <c r="K91" s="331"/>
      <c r="L91" s="331"/>
      <c r="M91" s="331"/>
      <c r="N91" s="331"/>
      <c r="O91" s="331"/>
      <c r="P91" s="331"/>
      <c r="Q91" s="331"/>
      <c r="R91" s="331"/>
      <c r="S91" s="331"/>
      <c r="T91" s="331"/>
      <c r="U91" s="331"/>
      <c r="V91" s="331"/>
      <c r="W91" s="331"/>
      <c r="X91" s="331"/>
      <c r="Y91" s="331"/>
      <c r="Z91" s="331"/>
      <c r="AA91" s="331"/>
      <c r="AB91" s="331"/>
      <c r="AC91" s="331"/>
    </row>
    <row r="92" spans="1:29" ht="13.5"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row>
    <row r="93" spans="1:29" ht="13.5" customHeight="1">
      <c r="A93" s="334" t="s">
        <v>155</v>
      </c>
      <c r="B93" s="334"/>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row>
    <row r="94" spans="1:29" ht="13.5" customHeight="1">
      <c r="A94" s="334"/>
      <c r="B94" s="334"/>
      <c r="C94" s="334"/>
      <c r="D94" s="334"/>
      <c r="E94" s="334"/>
      <c r="F94" s="334"/>
      <c r="G94" s="334"/>
      <c r="H94" s="334"/>
      <c r="I94" s="334"/>
      <c r="J94" s="334"/>
      <c r="K94" s="334"/>
      <c r="L94" s="334"/>
      <c r="M94" s="334"/>
      <c r="N94" s="334"/>
      <c r="O94" s="334"/>
      <c r="P94" s="334"/>
      <c r="Q94" s="334"/>
      <c r="R94" s="334"/>
      <c r="S94" s="334"/>
      <c r="T94" s="334"/>
      <c r="U94" s="334"/>
      <c r="V94" s="334"/>
      <c r="W94" s="334"/>
      <c r="X94" s="334"/>
      <c r="Y94" s="334"/>
      <c r="Z94" s="334"/>
      <c r="AA94" s="334"/>
      <c r="AB94" s="334"/>
      <c r="AC94" s="334"/>
    </row>
    <row r="95" spans="1:29" ht="13.5" customHeight="1">
      <c r="A95" s="334"/>
      <c r="B95" s="334"/>
      <c r="C95" s="334"/>
      <c r="D95" s="334"/>
      <c r="E95" s="334"/>
      <c r="F95" s="334"/>
      <c r="G95" s="334"/>
      <c r="H95" s="334"/>
      <c r="I95" s="334"/>
      <c r="J95" s="334"/>
      <c r="K95" s="334"/>
      <c r="L95" s="334"/>
      <c r="M95" s="334"/>
      <c r="N95" s="334"/>
      <c r="O95" s="334"/>
      <c r="P95" s="334"/>
      <c r="Q95" s="334"/>
      <c r="R95" s="334"/>
      <c r="S95" s="334"/>
      <c r="T95" s="334"/>
      <c r="U95" s="334"/>
      <c r="V95" s="334"/>
      <c r="W95" s="334"/>
      <c r="X95" s="334"/>
      <c r="Y95" s="334"/>
      <c r="Z95" s="334"/>
      <c r="AA95" s="334"/>
      <c r="AB95" s="334"/>
      <c r="AC95" s="334"/>
    </row>
    <row r="96" spans="1:29" ht="13.5" customHeight="1">
      <c r="A96" s="334"/>
      <c r="B96" s="334"/>
      <c r="C96" s="334"/>
      <c r="D96" s="334"/>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row>
    <row r="97" spans="1:29" ht="13.5" customHeight="1">
      <c r="A97" s="334"/>
      <c r="B97" s="334"/>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row>
    <row r="98" spans="1:29" ht="13.5"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row>
    <row r="99" spans="1:29" ht="13.5" customHeight="1">
      <c r="A99" s="333" t="s">
        <v>104</v>
      </c>
      <c r="B99" s="333"/>
      <c r="C99" s="333"/>
      <c r="D99" s="333"/>
      <c r="E99" s="333"/>
      <c r="F99" s="333"/>
      <c r="G99" s="333"/>
      <c r="H99" s="333"/>
      <c r="I99" s="333"/>
      <c r="J99" s="333"/>
      <c r="K99" s="333"/>
      <c r="L99" s="333"/>
      <c r="M99" s="333"/>
      <c r="N99" s="333"/>
      <c r="O99" s="333"/>
      <c r="P99" s="333"/>
      <c r="Q99" s="333"/>
      <c r="R99" s="333"/>
      <c r="S99" s="333"/>
      <c r="T99" s="333"/>
      <c r="U99" s="333"/>
      <c r="V99" s="333"/>
      <c r="W99" s="333"/>
      <c r="X99" s="333"/>
      <c r="Y99" s="333"/>
      <c r="Z99" s="333"/>
      <c r="AA99" s="333"/>
      <c r="AB99" s="333"/>
      <c r="AC99" s="333"/>
    </row>
    <row r="100" spans="1:29" ht="13.5" customHeight="1">
      <c r="A100" s="332" t="s">
        <v>156</v>
      </c>
      <c r="B100" s="332"/>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row>
    <row r="101" spans="1:29" ht="13.5" customHeight="1">
      <c r="A101" s="331"/>
      <c r="B101" s="331"/>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row>
    <row r="102" spans="1:29" ht="13.5" customHeight="1">
      <c r="A102" s="331"/>
      <c r="B102" s="331"/>
      <c r="C102" s="331"/>
      <c r="D102" s="331"/>
      <c r="E102" s="331"/>
      <c r="F102" s="331"/>
      <c r="G102" s="331"/>
      <c r="H102" s="331"/>
      <c r="I102" s="331"/>
      <c r="J102" s="331"/>
      <c r="K102" s="331"/>
      <c r="L102" s="331"/>
      <c r="M102" s="331"/>
      <c r="N102" s="331"/>
      <c r="O102" s="331"/>
      <c r="P102" s="331"/>
      <c r="Q102" s="331"/>
      <c r="R102" s="331"/>
      <c r="S102" s="331"/>
      <c r="T102" s="331"/>
      <c r="U102" s="331"/>
      <c r="V102" s="331"/>
      <c r="W102" s="331"/>
      <c r="X102" s="331"/>
      <c r="Y102" s="331"/>
      <c r="Z102" s="331"/>
      <c r="AA102" s="331"/>
      <c r="AB102" s="331"/>
      <c r="AC102" s="331"/>
    </row>
    <row r="103" spans="1:29" ht="13.5"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row>
    <row r="104" spans="1:29" ht="13.5" customHeight="1">
      <c r="A104" s="336" t="s">
        <v>157</v>
      </c>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row>
    <row r="105" spans="1:29" ht="13.5" customHeight="1">
      <c r="A105" s="334"/>
      <c r="B105" s="334"/>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row>
    <row r="106" spans="1:29" ht="13.5" customHeight="1">
      <c r="A106" s="334"/>
      <c r="B106" s="334"/>
      <c r="C106" s="334"/>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row>
    <row r="107" spans="1:29" ht="13.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1:29" ht="13.5" customHeight="1">
      <c r="A108" s="332" t="s">
        <v>158</v>
      </c>
      <c r="B108" s="332"/>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row>
    <row r="109" spans="1:29" ht="13.5" customHeight="1">
      <c r="A109" s="331"/>
      <c r="B109" s="331"/>
      <c r="C109" s="331"/>
      <c r="D109" s="331"/>
      <c r="E109" s="331"/>
      <c r="F109" s="331"/>
      <c r="G109" s="331"/>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row>
    <row r="110" spans="1:29" ht="13.5" customHeight="1">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row>
    <row r="111" spans="1:29" ht="13.5" customHeight="1">
      <c r="A111" s="334" t="s">
        <v>121</v>
      </c>
      <c r="B111" s="334"/>
      <c r="C111" s="334"/>
      <c r="D111" s="334"/>
      <c r="E111" s="334"/>
      <c r="F111" s="334"/>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row>
    <row r="112" spans="1:29" ht="13.5" customHeight="1">
      <c r="A112" s="334"/>
      <c r="B112" s="334"/>
      <c r="C112" s="334"/>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row>
    <row r="113" spans="1:29" ht="13.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row>
    <row r="114" spans="1:29" ht="13.5" customHeight="1">
      <c r="A114" s="333" t="s">
        <v>84</v>
      </c>
      <c r="B114" s="333"/>
      <c r="C114" s="333"/>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row>
    <row r="115" spans="1:29" ht="13.5" customHeight="1">
      <c r="A115" s="332" t="s">
        <v>206</v>
      </c>
      <c r="B115" s="332"/>
      <c r="C115" s="332"/>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2"/>
    </row>
    <row r="116" spans="1:29" ht="13.5" customHeight="1">
      <c r="A116" s="332"/>
      <c r="B116" s="332"/>
      <c r="C116" s="332"/>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row>
    <row r="117" spans="1:29" ht="13.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row>
    <row r="118" spans="1:29" ht="13.5" customHeight="1">
      <c r="A118" s="336" t="s">
        <v>159</v>
      </c>
      <c r="B118" s="336"/>
      <c r="C118" s="336"/>
      <c r="D118" s="336"/>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row>
    <row r="119" spans="1:29" ht="13.5" customHeight="1">
      <c r="A119" s="334"/>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row>
    <row r="120" spans="1:29" ht="13.5" customHeight="1">
      <c r="A120" s="334"/>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row>
    <row r="121" spans="1:29" ht="13.5" customHeight="1">
      <c r="A121" s="334"/>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row>
    <row r="122" spans="1:29" ht="13.5" customHeight="1">
      <c r="A122" s="334"/>
      <c r="B122" s="334"/>
      <c r="C122" s="334"/>
      <c r="D122" s="334"/>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row>
    <row r="123" spans="1:29" ht="13.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row>
    <row r="124" spans="1:29" ht="13.5" customHeight="1">
      <c r="A124" s="334" t="s">
        <v>160</v>
      </c>
      <c r="B124" s="334"/>
      <c r="C124" s="334"/>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row>
    <row r="125" spans="1:29" ht="13.5" customHeight="1">
      <c r="A125" s="334"/>
      <c r="B125" s="334"/>
      <c r="C125" s="334"/>
      <c r="D125" s="334"/>
      <c r="E125" s="334"/>
      <c r="F125" s="334"/>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row>
    <row r="126" spans="1:29" ht="13.5" customHeight="1">
      <c r="A126" s="334"/>
      <c r="B126" s="334"/>
      <c r="C126" s="334"/>
      <c r="D126" s="334"/>
      <c r="E126" s="334"/>
      <c r="F126" s="334"/>
      <c r="G126" s="334"/>
      <c r="H126" s="334"/>
      <c r="I126" s="334"/>
      <c r="J126" s="334"/>
      <c r="K126" s="334"/>
      <c r="L126" s="334"/>
      <c r="M126" s="334"/>
      <c r="N126" s="334"/>
      <c r="O126" s="334"/>
      <c r="P126" s="334"/>
      <c r="Q126" s="334"/>
      <c r="R126" s="334"/>
      <c r="S126" s="334"/>
      <c r="T126" s="334"/>
      <c r="U126" s="334"/>
      <c r="V126" s="334"/>
      <c r="W126" s="334"/>
      <c r="X126" s="334"/>
      <c r="Y126" s="334"/>
      <c r="Z126" s="334"/>
      <c r="AA126" s="334"/>
      <c r="AB126" s="334"/>
      <c r="AC126" s="334"/>
    </row>
    <row r="127" spans="1:29" ht="13.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row>
    <row r="128" spans="1:29" ht="13.5" customHeight="1">
      <c r="A128" s="334" t="s">
        <v>122</v>
      </c>
      <c r="B128" s="334"/>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row>
    <row r="129" spans="1:29" ht="13.5" customHeight="1">
      <c r="A129" s="334"/>
      <c r="B129" s="334"/>
      <c r="C129" s="334"/>
      <c r="D129" s="334"/>
      <c r="E129" s="334"/>
      <c r="F129" s="334"/>
      <c r="G129" s="334"/>
      <c r="H129" s="334"/>
      <c r="I129" s="334"/>
      <c r="J129" s="334"/>
      <c r="K129" s="334"/>
      <c r="L129" s="334"/>
      <c r="M129" s="334"/>
      <c r="N129" s="334"/>
      <c r="O129" s="334"/>
      <c r="P129" s="334"/>
      <c r="Q129" s="334"/>
      <c r="R129" s="334"/>
      <c r="S129" s="334"/>
      <c r="T129" s="334"/>
      <c r="U129" s="334"/>
      <c r="V129" s="334"/>
      <c r="W129" s="334"/>
      <c r="X129" s="334"/>
      <c r="Y129" s="334"/>
      <c r="Z129" s="334"/>
      <c r="AA129" s="334"/>
      <c r="AB129" s="334"/>
      <c r="AC129" s="334"/>
    </row>
    <row r="130" spans="1:29" ht="13.5" customHeight="1">
      <c r="A130" s="334"/>
      <c r="B130" s="334"/>
      <c r="C130" s="334"/>
      <c r="D130" s="334"/>
      <c r="E130" s="334"/>
      <c r="F130" s="334"/>
      <c r="G130" s="334"/>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row>
    <row r="131" spans="1:29" ht="13.5" customHeight="1">
      <c r="A131" s="334"/>
      <c r="B131" s="334"/>
      <c r="C131" s="334"/>
      <c r="D131" s="334"/>
      <c r="E131" s="334"/>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row>
    <row r="132" spans="1:29" ht="13.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row>
    <row r="133" spans="1:29" ht="13.5" customHeight="1">
      <c r="A133" s="333" t="s">
        <v>62</v>
      </c>
      <c r="B133" s="333"/>
      <c r="C133" s="333"/>
      <c r="D133" s="333"/>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row>
    <row r="134" spans="1:29" ht="13.5" customHeight="1">
      <c r="A134" s="332" t="s">
        <v>161</v>
      </c>
      <c r="B134" s="332"/>
      <c r="C134" s="332"/>
      <c r="D134" s="332"/>
      <c r="E134" s="332"/>
      <c r="F134" s="332"/>
      <c r="G134" s="332"/>
      <c r="H134" s="332"/>
      <c r="I134" s="332"/>
      <c r="J134" s="332"/>
      <c r="K134" s="332"/>
      <c r="L134" s="332"/>
      <c r="M134" s="332"/>
      <c r="N134" s="332"/>
      <c r="O134" s="332"/>
      <c r="P134" s="332"/>
      <c r="Q134" s="332"/>
      <c r="R134" s="332"/>
      <c r="S134" s="332"/>
      <c r="T134" s="332"/>
      <c r="U134" s="332"/>
      <c r="V134" s="332"/>
      <c r="W134" s="332"/>
      <c r="X134" s="332"/>
      <c r="Y134" s="332"/>
      <c r="Z134" s="332"/>
      <c r="AA134" s="332"/>
      <c r="AB134" s="332"/>
      <c r="AC134" s="332"/>
    </row>
    <row r="135" spans="1:29" ht="13.5" customHeight="1">
      <c r="A135" s="331"/>
      <c r="B135" s="331"/>
      <c r="C135" s="331"/>
      <c r="D135" s="331"/>
      <c r="E135" s="331"/>
      <c r="F135" s="331"/>
      <c r="G135" s="331"/>
      <c r="H135" s="331"/>
      <c r="I135" s="331"/>
      <c r="J135" s="331"/>
      <c r="K135" s="331"/>
      <c r="L135" s="331"/>
      <c r="M135" s="331"/>
      <c r="N135" s="331"/>
      <c r="O135" s="331"/>
      <c r="P135" s="331"/>
      <c r="Q135" s="331"/>
      <c r="R135" s="331"/>
      <c r="S135" s="331"/>
      <c r="T135" s="331"/>
      <c r="U135" s="331"/>
      <c r="V135" s="331"/>
      <c r="W135" s="331"/>
      <c r="X135" s="331"/>
      <c r="Y135" s="331"/>
      <c r="Z135" s="331"/>
      <c r="AA135" s="331"/>
      <c r="AB135" s="331"/>
      <c r="AC135" s="331"/>
    </row>
    <row r="136" spans="1:29" ht="13.5" customHeight="1">
      <c r="A136" s="331"/>
      <c r="B136" s="331"/>
      <c r="C136" s="331"/>
      <c r="D136" s="331"/>
      <c r="E136" s="331"/>
      <c r="F136" s="331"/>
      <c r="G136" s="331"/>
      <c r="H136" s="331"/>
      <c r="I136" s="331"/>
      <c r="J136" s="331"/>
      <c r="K136" s="331"/>
      <c r="L136" s="331"/>
      <c r="M136" s="331"/>
      <c r="N136" s="331"/>
      <c r="O136" s="331"/>
      <c r="P136" s="331"/>
      <c r="Q136" s="331"/>
      <c r="R136" s="331"/>
      <c r="S136" s="331"/>
      <c r="T136" s="331"/>
      <c r="U136" s="331"/>
      <c r="V136" s="331"/>
      <c r="W136" s="331"/>
      <c r="X136" s="331"/>
      <c r="Y136" s="331"/>
      <c r="Z136" s="331"/>
      <c r="AA136" s="331"/>
      <c r="AB136" s="331"/>
      <c r="AC136" s="331"/>
    </row>
    <row r="137" spans="1:29" ht="13.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spans="1:29" ht="13.5" customHeight="1">
      <c r="A138" s="333" t="s">
        <v>105</v>
      </c>
      <c r="B138" s="333"/>
      <c r="C138" s="333"/>
      <c r="D138" s="333"/>
      <c r="E138" s="333"/>
      <c r="F138" s="333"/>
      <c r="G138" s="333"/>
      <c r="H138" s="333"/>
      <c r="I138" s="333"/>
      <c r="J138" s="333"/>
      <c r="K138" s="333"/>
      <c r="L138" s="333"/>
      <c r="M138" s="333"/>
      <c r="N138" s="333"/>
      <c r="O138" s="333"/>
      <c r="P138" s="333"/>
      <c r="Q138" s="333"/>
      <c r="R138" s="333"/>
      <c r="S138" s="333"/>
      <c r="T138" s="333"/>
      <c r="U138" s="333"/>
      <c r="V138" s="333"/>
      <c r="W138" s="333"/>
      <c r="X138" s="333"/>
      <c r="Y138" s="333"/>
      <c r="Z138" s="333"/>
      <c r="AA138" s="333"/>
      <c r="AB138" s="333"/>
      <c r="AC138" s="333"/>
    </row>
    <row r="139" spans="1:29" ht="13.5" customHeight="1">
      <c r="A139" s="332" t="s">
        <v>107</v>
      </c>
      <c r="B139" s="332"/>
      <c r="C139" s="332"/>
      <c r="D139" s="332"/>
      <c r="E139" s="332"/>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2"/>
    </row>
    <row r="140" spans="1:29" ht="13.5" customHeight="1">
      <c r="A140" s="331"/>
      <c r="B140" s="331"/>
      <c r="C140" s="331"/>
      <c r="D140" s="331"/>
      <c r="E140" s="331"/>
      <c r="F140" s="331"/>
      <c r="G140" s="331"/>
      <c r="H140" s="331"/>
      <c r="I140" s="331"/>
      <c r="J140" s="331"/>
      <c r="K140" s="331"/>
      <c r="L140" s="331"/>
      <c r="M140" s="331"/>
      <c r="N140" s="331"/>
      <c r="O140" s="331"/>
      <c r="P140" s="331"/>
      <c r="Q140" s="331"/>
      <c r="R140" s="331"/>
      <c r="S140" s="331"/>
      <c r="T140" s="331"/>
      <c r="U140" s="331"/>
      <c r="V140" s="331"/>
      <c r="W140" s="331"/>
      <c r="X140" s="331"/>
      <c r="Y140" s="331"/>
      <c r="Z140" s="331"/>
      <c r="AA140" s="331"/>
      <c r="AB140" s="331"/>
      <c r="AC140" s="331"/>
    </row>
    <row r="141" spans="1:29" ht="13.5"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row>
    <row r="142" spans="1:29" ht="13.5" customHeight="1">
      <c r="A142" s="331" t="s">
        <v>123</v>
      </c>
      <c r="B142" s="331"/>
      <c r="C142" s="331"/>
      <c r="D142" s="331"/>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1"/>
      <c r="AC142" s="331"/>
    </row>
    <row r="143" spans="1:29" ht="13.5" customHeight="1">
      <c r="A143" s="331"/>
      <c r="B143" s="331"/>
      <c r="C143" s="331"/>
      <c r="D143" s="331"/>
      <c r="E143" s="331"/>
      <c r="F143" s="331"/>
      <c r="G143" s="331"/>
      <c r="H143" s="331"/>
      <c r="I143" s="331"/>
      <c r="J143" s="331"/>
      <c r="K143" s="331"/>
      <c r="L143" s="331"/>
      <c r="M143" s="331"/>
      <c r="N143" s="331"/>
      <c r="O143" s="331"/>
      <c r="P143" s="331"/>
      <c r="Q143" s="331"/>
      <c r="R143" s="331"/>
      <c r="S143" s="331"/>
      <c r="T143" s="331"/>
      <c r="U143" s="331"/>
      <c r="V143" s="331"/>
      <c r="W143" s="331"/>
      <c r="X143" s="331"/>
      <c r="Y143" s="331"/>
      <c r="Z143" s="331"/>
      <c r="AA143" s="331"/>
      <c r="AB143" s="331"/>
      <c r="AC143" s="331"/>
    </row>
    <row r="144" spans="1:29" ht="13.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row>
    <row r="145" spans="1:29" ht="13.5" customHeight="1">
      <c r="A145" s="333" t="s">
        <v>87</v>
      </c>
      <c r="B145" s="333"/>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3"/>
    </row>
    <row r="146" spans="1:29" ht="13.5" customHeight="1">
      <c r="A146" s="332" t="s">
        <v>108</v>
      </c>
      <c r="B146" s="332"/>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row>
    <row r="147" spans="1:29" ht="13.5" customHeight="1">
      <c r="A147" s="331"/>
      <c r="B147" s="331"/>
      <c r="C147" s="331"/>
      <c r="D147" s="331"/>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row>
    <row r="148" spans="1:29" ht="13.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row>
    <row r="149" spans="1:29" ht="13.5" customHeight="1">
      <c r="A149" s="332" t="s">
        <v>124</v>
      </c>
      <c r="B149" s="332"/>
      <c r="C149" s="332"/>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c r="AA149" s="332"/>
      <c r="AB149" s="332"/>
      <c r="AC149" s="332"/>
    </row>
    <row r="150" spans="1:29" ht="13.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row>
    <row r="151" spans="1:29" ht="13.5" customHeight="1">
      <c r="A151" s="332" t="s">
        <v>125</v>
      </c>
      <c r="B151" s="332"/>
      <c r="C151" s="332"/>
      <c r="D151" s="332"/>
      <c r="E151" s="332"/>
      <c r="F151" s="332"/>
      <c r="G151" s="332"/>
      <c r="H151" s="332"/>
      <c r="I151" s="332"/>
      <c r="J151" s="332"/>
      <c r="K151" s="332"/>
      <c r="L151" s="332"/>
      <c r="M151" s="332"/>
      <c r="N151" s="332"/>
      <c r="O151" s="332"/>
      <c r="P151" s="332"/>
      <c r="Q151" s="332"/>
      <c r="R151" s="332"/>
      <c r="S151" s="332"/>
      <c r="T151" s="332"/>
      <c r="U151" s="332"/>
      <c r="V151" s="332"/>
      <c r="W151" s="332"/>
      <c r="X151" s="332"/>
      <c r="Y151" s="332"/>
      <c r="Z151" s="332"/>
      <c r="AA151" s="332"/>
      <c r="AB151" s="332"/>
      <c r="AC151" s="332"/>
    </row>
    <row r="152" spans="1:29" ht="13.5" customHeight="1">
      <c r="A152" s="331"/>
      <c r="B152" s="331"/>
      <c r="C152" s="331"/>
      <c r="D152" s="331"/>
      <c r="E152" s="331"/>
      <c r="F152" s="331"/>
      <c r="G152" s="331"/>
      <c r="H152" s="331"/>
      <c r="I152" s="331"/>
      <c r="J152" s="331"/>
      <c r="K152" s="331"/>
      <c r="L152" s="331"/>
      <c r="M152" s="331"/>
      <c r="N152" s="331"/>
      <c r="O152" s="331"/>
      <c r="P152" s="331"/>
      <c r="Q152" s="331"/>
      <c r="R152" s="331"/>
      <c r="S152" s="331"/>
      <c r="T152" s="331"/>
      <c r="U152" s="331"/>
      <c r="V152" s="331"/>
      <c r="W152" s="331"/>
      <c r="X152" s="331"/>
      <c r="Y152" s="331"/>
      <c r="Z152" s="331"/>
      <c r="AA152" s="331"/>
      <c r="AB152" s="331"/>
      <c r="AC152" s="331"/>
    </row>
    <row r="153" spans="1:29" ht="13.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row>
    <row r="154" spans="1:29" ht="13.5" customHeight="1">
      <c r="A154" s="333" t="s">
        <v>83</v>
      </c>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row>
    <row r="155" spans="1:29" ht="13.5" customHeight="1">
      <c r="A155" s="332" t="s">
        <v>161</v>
      </c>
      <c r="B155" s="332"/>
      <c r="C155" s="332"/>
      <c r="D155" s="332"/>
      <c r="E155" s="332"/>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row>
    <row r="156" spans="1:29" ht="13.5" customHeight="1">
      <c r="A156" s="331"/>
      <c r="B156" s="331"/>
      <c r="C156" s="331"/>
      <c r="D156" s="331"/>
      <c r="E156" s="331"/>
      <c r="F156" s="331"/>
      <c r="G156" s="331"/>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row>
    <row r="157" spans="1:29" ht="13.5" customHeight="1">
      <c r="A157" s="331"/>
      <c r="B157" s="331"/>
      <c r="C157" s="331"/>
      <c r="D157" s="331"/>
      <c r="E157" s="331"/>
      <c r="F157" s="331"/>
      <c r="G157" s="331"/>
      <c r="H157" s="331"/>
      <c r="I157" s="331"/>
      <c r="J157" s="331"/>
      <c r="K157" s="331"/>
      <c r="L157" s="331"/>
      <c r="M157" s="331"/>
      <c r="N157" s="331"/>
      <c r="O157" s="331"/>
      <c r="P157" s="331"/>
      <c r="Q157" s="331"/>
      <c r="R157" s="331"/>
      <c r="S157" s="331"/>
      <c r="T157" s="331"/>
      <c r="U157" s="331"/>
      <c r="V157" s="331"/>
      <c r="W157" s="331"/>
      <c r="X157" s="331"/>
      <c r="Y157" s="331"/>
      <c r="Z157" s="331"/>
      <c r="AA157" s="331"/>
      <c r="AB157" s="331"/>
      <c r="AC157" s="331"/>
    </row>
    <row r="158" spans="1:29" ht="13.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spans="1:29" ht="13.5" customHeight="1">
      <c r="A159" s="333" t="s">
        <v>22</v>
      </c>
      <c r="B159" s="333"/>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c r="Z159" s="333"/>
      <c r="AA159" s="333"/>
      <c r="AB159" s="333"/>
      <c r="AC159" s="333"/>
    </row>
    <row r="160" spans="1:29" ht="13.5" customHeight="1">
      <c r="A160" s="331" t="s">
        <v>162</v>
      </c>
      <c r="B160" s="331"/>
      <c r="C160" s="331"/>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row>
    <row r="161" spans="1:29" ht="13.5"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row>
    <row r="162" spans="1:29" ht="13.5" customHeight="1">
      <c r="A162" s="338" t="s">
        <v>129</v>
      </c>
      <c r="B162" s="338"/>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row>
    <row r="163" spans="1:29" ht="13.5" customHeight="1">
      <c r="A163" s="331" t="s">
        <v>163</v>
      </c>
      <c r="B163" s="331"/>
      <c r="C163" s="331"/>
      <c r="D163" s="331"/>
      <c r="E163" s="331"/>
      <c r="F163" s="331"/>
      <c r="G163" s="331"/>
      <c r="H163" s="331"/>
      <c r="I163" s="331"/>
      <c r="J163" s="331"/>
      <c r="K163" s="331"/>
      <c r="L163" s="331"/>
      <c r="M163" s="331"/>
      <c r="N163" s="331"/>
      <c r="O163" s="331"/>
      <c r="P163" s="331"/>
      <c r="Q163" s="331"/>
      <c r="R163" s="331"/>
      <c r="S163" s="331"/>
      <c r="T163" s="331"/>
      <c r="U163" s="331"/>
      <c r="V163" s="331"/>
      <c r="W163" s="331"/>
      <c r="X163" s="331"/>
      <c r="Y163" s="331"/>
      <c r="Z163" s="331"/>
      <c r="AA163" s="331"/>
      <c r="AB163" s="331"/>
      <c r="AC163" s="331"/>
    </row>
    <row r="164" spans="1:29" ht="13.5" customHeight="1">
      <c r="A164" s="331"/>
      <c r="B164" s="331"/>
      <c r="C164" s="331"/>
      <c r="D164" s="331"/>
      <c r="E164" s="331"/>
      <c r="F164" s="331"/>
      <c r="G164" s="331"/>
      <c r="H164" s="331"/>
      <c r="I164" s="331"/>
      <c r="J164" s="331"/>
      <c r="K164" s="331"/>
      <c r="L164" s="331"/>
      <c r="M164" s="331"/>
      <c r="N164" s="331"/>
      <c r="O164" s="331"/>
      <c r="P164" s="331"/>
      <c r="Q164" s="331"/>
      <c r="R164" s="331"/>
      <c r="S164" s="331"/>
      <c r="T164" s="331"/>
      <c r="U164" s="331"/>
      <c r="V164" s="331"/>
      <c r="W164" s="331"/>
      <c r="X164" s="331"/>
      <c r="Y164" s="331"/>
      <c r="Z164" s="331"/>
      <c r="AA164" s="331"/>
      <c r="AB164" s="331"/>
      <c r="AC164" s="331"/>
    </row>
    <row r="165" spans="1:29" ht="13.5" customHeight="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row>
    <row r="166" spans="1:29" ht="13.5" customHeight="1">
      <c r="A166" s="340" t="s">
        <v>131</v>
      </c>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row>
    <row r="167" spans="1:29" ht="13.5" customHeight="1">
      <c r="A167" s="341"/>
      <c r="B167" s="341"/>
      <c r="C167" s="341"/>
      <c r="D167" s="341"/>
      <c r="E167" s="341"/>
      <c r="F167" s="341"/>
      <c r="G167" s="341"/>
      <c r="H167" s="341"/>
      <c r="I167" s="341"/>
      <c r="J167" s="341"/>
      <c r="K167" s="341"/>
      <c r="L167" s="341"/>
      <c r="M167" s="341"/>
      <c r="N167" s="341"/>
      <c r="O167" s="341"/>
      <c r="P167" s="341"/>
      <c r="Q167" s="341"/>
      <c r="R167" s="341"/>
      <c r="S167" s="341"/>
      <c r="T167" s="341"/>
      <c r="U167" s="341"/>
      <c r="V167" s="341"/>
      <c r="W167" s="341"/>
      <c r="X167" s="341"/>
      <c r="Y167" s="341"/>
      <c r="Z167" s="341"/>
      <c r="AA167" s="341"/>
      <c r="AB167" s="341"/>
      <c r="AC167" s="341"/>
    </row>
    <row r="168" spans="1:29" ht="13.5" customHeight="1">
      <c r="A168" s="339" t="s">
        <v>164</v>
      </c>
      <c r="B168" s="331"/>
      <c r="C168" s="331"/>
      <c r="D168" s="331"/>
      <c r="E168" s="331"/>
      <c r="F168" s="331"/>
      <c r="G168" s="331"/>
      <c r="H168" s="331"/>
      <c r="I168" s="331"/>
      <c r="J168" s="331"/>
      <c r="K168" s="331"/>
      <c r="L168" s="331"/>
      <c r="M168" s="331"/>
      <c r="N168" s="331"/>
      <c r="O168" s="331"/>
      <c r="P168" s="331"/>
      <c r="Q168" s="331"/>
      <c r="R168" s="331"/>
      <c r="S168" s="331"/>
      <c r="T168" s="331"/>
      <c r="U168" s="331"/>
      <c r="V168" s="331"/>
      <c r="W168" s="331"/>
      <c r="X168" s="331"/>
      <c r="Y168" s="331"/>
      <c r="Z168" s="331"/>
      <c r="AA168" s="331"/>
      <c r="AB168" s="331"/>
      <c r="AC168" s="331"/>
    </row>
    <row r="169" spans="1:29" ht="13.5" customHeight="1">
      <c r="A169" s="339" t="s">
        <v>166</v>
      </c>
      <c r="B169" s="331"/>
      <c r="C169" s="331"/>
      <c r="D169" s="331"/>
      <c r="E169" s="331"/>
      <c r="F169" s="331"/>
      <c r="G169" s="331"/>
      <c r="H169" s="331"/>
      <c r="I169" s="331"/>
      <c r="J169" s="331"/>
      <c r="K169" s="331"/>
      <c r="L169" s="331"/>
      <c r="M169" s="331"/>
      <c r="N169" s="331"/>
      <c r="O169" s="331"/>
      <c r="P169" s="331"/>
      <c r="Q169" s="331"/>
      <c r="R169" s="331"/>
      <c r="S169" s="331"/>
      <c r="T169" s="331"/>
      <c r="U169" s="331"/>
      <c r="V169" s="331"/>
      <c r="W169" s="331"/>
      <c r="X169" s="331"/>
      <c r="Y169" s="331"/>
      <c r="Z169" s="331"/>
      <c r="AA169" s="331"/>
      <c r="AB169" s="331"/>
      <c r="AC169" s="331"/>
    </row>
    <row r="170" spans="1:29" ht="13.5" customHeight="1">
      <c r="A170" s="332" t="s">
        <v>165</v>
      </c>
      <c r="B170" s="332"/>
      <c r="C170" s="332"/>
      <c r="D170" s="332"/>
      <c r="E170" s="332"/>
      <c r="F170" s="332"/>
      <c r="G170" s="332"/>
      <c r="H170" s="332"/>
      <c r="I170" s="332"/>
      <c r="J170" s="332"/>
      <c r="K170" s="332"/>
      <c r="L170" s="332"/>
      <c r="M170" s="332"/>
      <c r="N170" s="332"/>
      <c r="O170" s="332"/>
      <c r="P170" s="332"/>
      <c r="Q170" s="332"/>
      <c r="R170" s="332"/>
      <c r="S170" s="332"/>
      <c r="T170" s="332"/>
      <c r="U170" s="332"/>
      <c r="V170" s="332"/>
      <c r="W170" s="332"/>
      <c r="X170" s="332"/>
      <c r="Y170" s="332"/>
      <c r="Z170" s="332"/>
      <c r="AA170" s="332"/>
      <c r="AB170" s="332"/>
      <c r="AC170" s="332"/>
    </row>
    <row r="171" spans="1:29" ht="13.5" customHeight="1">
      <c r="A171" s="332" t="s">
        <v>167</v>
      </c>
      <c r="B171" s="332"/>
      <c r="C171" s="332"/>
      <c r="D171" s="332"/>
      <c r="E171" s="332"/>
      <c r="F171" s="332"/>
      <c r="G171" s="332"/>
      <c r="H171" s="332"/>
      <c r="I171" s="332"/>
      <c r="J171" s="332"/>
      <c r="K171" s="332"/>
      <c r="L171" s="332"/>
      <c r="M171" s="332"/>
      <c r="N171" s="332"/>
      <c r="O171" s="332"/>
      <c r="P171" s="332"/>
      <c r="Q171" s="332"/>
      <c r="R171" s="332"/>
      <c r="S171" s="332"/>
      <c r="T171" s="332"/>
      <c r="U171" s="332"/>
      <c r="V171" s="332"/>
      <c r="W171" s="332"/>
      <c r="X171" s="332"/>
      <c r="Y171" s="332"/>
      <c r="Z171" s="332"/>
      <c r="AA171" s="332"/>
      <c r="AB171" s="332"/>
      <c r="AC171" s="332"/>
    </row>
    <row r="172" spans="1:29" ht="13.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row>
    <row r="173" spans="1:29" ht="13.5" customHeight="1">
      <c r="A173" s="332" t="s">
        <v>130</v>
      </c>
      <c r="B173" s="332"/>
      <c r="C173" s="332"/>
      <c r="D173" s="332"/>
      <c r="E173" s="332"/>
      <c r="F173" s="332"/>
      <c r="G173" s="332"/>
      <c r="H173" s="332"/>
      <c r="I173" s="332"/>
      <c r="J173" s="332"/>
      <c r="K173" s="332"/>
      <c r="L173" s="332"/>
      <c r="M173" s="332"/>
      <c r="N173" s="332"/>
      <c r="O173" s="332"/>
      <c r="P173" s="332"/>
      <c r="Q173" s="332"/>
      <c r="R173" s="332"/>
      <c r="S173" s="332"/>
      <c r="T173" s="332"/>
      <c r="U173" s="332"/>
      <c r="V173" s="332"/>
      <c r="W173" s="332"/>
      <c r="X173" s="332"/>
      <c r="Y173" s="332"/>
      <c r="Z173" s="332"/>
      <c r="AA173" s="332"/>
      <c r="AB173" s="332"/>
      <c r="AC173" s="332"/>
    </row>
    <row r="174" spans="1:29" ht="13.5" customHeight="1">
      <c r="A174" s="331"/>
      <c r="B174" s="331"/>
      <c r="C174" s="331"/>
      <c r="D174" s="331"/>
      <c r="E174" s="331"/>
      <c r="F174" s="331"/>
      <c r="G174" s="331"/>
      <c r="H174" s="331"/>
      <c r="I174" s="331"/>
      <c r="J174" s="331"/>
      <c r="K174" s="331"/>
      <c r="L174" s="331"/>
      <c r="M174" s="331"/>
      <c r="N174" s="331"/>
      <c r="O174" s="331"/>
      <c r="P174" s="331"/>
      <c r="Q174" s="331"/>
      <c r="R174" s="331"/>
      <c r="S174" s="331"/>
      <c r="T174" s="331"/>
      <c r="U174" s="331"/>
      <c r="V174" s="331"/>
      <c r="W174" s="331"/>
      <c r="X174" s="331"/>
      <c r="Y174" s="331"/>
      <c r="Z174" s="331"/>
      <c r="AA174" s="331"/>
      <c r="AB174" s="331"/>
      <c r="AC174" s="331"/>
    </row>
    <row r="175" spans="1:29" ht="13.5" customHeight="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row>
    <row r="176" spans="1:29" ht="13.5" customHeight="1">
      <c r="A176" s="333" t="s">
        <v>68</v>
      </c>
      <c r="B176" s="333"/>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row>
    <row r="177" spans="1:29" ht="13.5" customHeight="1">
      <c r="A177" s="332" t="s">
        <v>178</v>
      </c>
      <c r="B177" s="332"/>
      <c r="C177" s="332"/>
      <c r="D177" s="332"/>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row>
    <row r="178" spans="1:29" ht="13.5" customHeight="1">
      <c r="A178" s="332"/>
      <c r="B178" s="332"/>
      <c r="C178" s="332"/>
      <c r="D178" s="332"/>
      <c r="E178" s="332"/>
      <c r="F178" s="332"/>
      <c r="G178" s="332"/>
      <c r="H178" s="332"/>
      <c r="I178" s="332"/>
      <c r="J178" s="332"/>
      <c r="K178" s="332"/>
      <c r="L178" s="332"/>
      <c r="M178" s="332"/>
      <c r="N178" s="332"/>
      <c r="O178" s="332"/>
      <c r="P178" s="332"/>
      <c r="Q178" s="332"/>
      <c r="R178" s="332"/>
      <c r="S178" s="332"/>
      <c r="T178" s="332"/>
      <c r="U178" s="332"/>
      <c r="V178" s="332"/>
      <c r="W178" s="332"/>
      <c r="X178" s="332"/>
      <c r="Y178" s="332"/>
      <c r="Z178" s="332"/>
      <c r="AA178" s="332"/>
      <c r="AB178" s="332"/>
      <c r="AC178" s="332"/>
    </row>
    <row r="179" spans="1:29" ht="13.5" customHeight="1">
      <c r="A179" s="331"/>
      <c r="B179" s="331"/>
      <c r="C179" s="331"/>
      <c r="D179" s="331"/>
      <c r="E179" s="331"/>
      <c r="F179" s="331"/>
      <c r="G179" s="331"/>
      <c r="H179" s="331"/>
      <c r="I179" s="331"/>
      <c r="J179" s="331"/>
      <c r="K179" s="331"/>
      <c r="L179" s="331"/>
      <c r="M179" s="331"/>
      <c r="N179" s="331"/>
      <c r="O179" s="331"/>
      <c r="P179" s="331"/>
      <c r="Q179" s="331"/>
      <c r="R179" s="331"/>
      <c r="S179" s="331"/>
      <c r="T179" s="331"/>
      <c r="U179" s="331"/>
      <c r="V179" s="331"/>
      <c r="W179" s="331"/>
      <c r="X179" s="331"/>
      <c r="Y179" s="331"/>
      <c r="Z179" s="331"/>
      <c r="AA179" s="331"/>
      <c r="AB179" s="331"/>
      <c r="AC179" s="331"/>
    </row>
    <row r="180" spans="1:29" ht="13.5" customHeight="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row>
    <row r="181" spans="1:29" ht="13.5" customHeight="1">
      <c r="A181" s="333" t="s">
        <v>89</v>
      </c>
      <c r="B181" s="333"/>
      <c r="C181" s="333"/>
      <c r="D181" s="333"/>
      <c r="E181" s="333"/>
      <c r="F181" s="333"/>
      <c r="G181" s="333"/>
      <c r="H181" s="333"/>
      <c r="I181" s="333"/>
      <c r="J181" s="333"/>
      <c r="K181" s="333"/>
      <c r="L181" s="333"/>
      <c r="M181" s="333"/>
      <c r="N181" s="333"/>
      <c r="O181" s="333"/>
      <c r="P181" s="333"/>
      <c r="Q181" s="333"/>
      <c r="R181" s="333"/>
      <c r="S181" s="333"/>
      <c r="T181" s="333"/>
      <c r="U181" s="333"/>
      <c r="V181" s="333"/>
      <c r="W181" s="333"/>
      <c r="X181" s="333"/>
      <c r="Y181" s="333"/>
      <c r="Z181" s="333"/>
      <c r="AA181" s="333"/>
      <c r="AB181" s="333"/>
      <c r="AC181" s="333"/>
    </row>
    <row r="182" spans="1:29" ht="13.5" customHeight="1">
      <c r="A182" s="332" t="s">
        <v>127</v>
      </c>
      <c r="B182" s="332"/>
      <c r="C182" s="332"/>
      <c r="D182" s="332"/>
      <c r="E182" s="332"/>
      <c r="F182" s="332"/>
      <c r="G182" s="332"/>
      <c r="H182" s="332"/>
      <c r="I182" s="332"/>
      <c r="J182" s="332"/>
      <c r="K182" s="332"/>
      <c r="L182" s="332"/>
      <c r="M182" s="332"/>
      <c r="N182" s="332"/>
      <c r="O182" s="332"/>
      <c r="P182" s="332"/>
      <c r="Q182" s="332"/>
      <c r="R182" s="332"/>
      <c r="S182" s="332"/>
      <c r="T182" s="332"/>
      <c r="U182" s="332"/>
      <c r="V182" s="332"/>
      <c r="W182" s="332"/>
      <c r="X182" s="332"/>
      <c r="Y182" s="332"/>
      <c r="Z182" s="332"/>
      <c r="AA182" s="332"/>
      <c r="AB182" s="332"/>
      <c r="AC182" s="332"/>
    </row>
    <row r="183" spans="1:29" ht="13.5" customHeight="1">
      <c r="A183" s="331"/>
      <c r="B183" s="331"/>
      <c r="C183" s="331"/>
      <c r="D183" s="331"/>
      <c r="E183" s="331"/>
      <c r="F183" s="331"/>
      <c r="G183" s="331"/>
      <c r="H183" s="331"/>
      <c r="I183" s="331"/>
      <c r="J183" s="331"/>
      <c r="K183" s="331"/>
      <c r="L183" s="331"/>
      <c r="M183" s="331"/>
      <c r="N183" s="331"/>
      <c r="O183" s="331"/>
      <c r="P183" s="331"/>
      <c r="Q183" s="331"/>
      <c r="R183" s="331"/>
      <c r="S183" s="331"/>
      <c r="T183" s="331"/>
      <c r="U183" s="331"/>
      <c r="V183" s="331"/>
      <c r="W183" s="331"/>
      <c r="X183" s="331"/>
      <c r="Y183" s="331"/>
      <c r="Z183" s="331"/>
      <c r="AA183" s="331"/>
      <c r="AB183" s="331"/>
      <c r="AC183" s="331"/>
    </row>
    <row r="184" spans="1:29" ht="13.5" customHeight="1">
      <c r="A184" s="331"/>
      <c r="B184" s="331"/>
      <c r="C184" s="331"/>
      <c r="D184" s="331"/>
      <c r="E184" s="331"/>
      <c r="F184" s="331"/>
      <c r="G184" s="331"/>
      <c r="H184" s="331"/>
      <c r="I184" s="331"/>
      <c r="J184" s="331"/>
      <c r="K184" s="331"/>
      <c r="L184" s="331"/>
      <c r="M184" s="331"/>
      <c r="N184" s="331"/>
      <c r="O184" s="331"/>
      <c r="P184" s="331"/>
      <c r="Q184" s="331"/>
      <c r="R184" s="331"/>
      <c r="S184" s="331"/>
      <c r="T184" s="331"/>
      <c r="U184" s="331"/>
      <c r="V184" s="331"/>
      <c r="W184" s="331"/>
      <c r="X184" s="331"/>
      <c r="Y184" s="331"/>
      <c r="Z184" s="331"/>
      <c r="AA184" s="331"/>
      <c r="AB184" s="331"/>
      <c r="AC184" s="331"/>
    </row>
    <row r="185" spans="1:29" ht="13.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row>
    <row r="186" spans="1:29" ht="13.5" customHeight="1">
      <c r="A186" s="333" t="s">
        <v>106</v>
      </c>
      <c r="B186" s="333"/>
      <c r="C186" s="333"/>
      <c r="D186" s="333"/>
      <c r="E186" s="333"/>
      <c r="F186" s="333"/>
      <c r="G186" s="333"/>
      <c r="H186" s="333"/>
      <c r="I186" s="333"/>
      <c r="J186" s="333"/>
      <c r="K186" s="333"/>
      <c r="L186" s="333"/>
      <c r="M186" s="333"/>
      <c r="N186" s="333"/>
      <c r="O186" s="333"/>
      <c r="P186" s="333"/>
      <c r="Q186" s="333"/>
      <c r="R186" s="333"/>
      <c r="S186" s="333"/>
      <c r="T186" s="333"/>
      <c r="U186" s="333"/>
      <c r="V186" s="333"/>
      <c r="W186" s="333"/>
      <c r="X186" s="333"/>
      <c r="Y186" s="333"/>
      <c r="Z186" s="333"/>
      <c r="AA186" s="333"/>
      <c r="AB186" s="333"/>
      <c r="AC186" s="333"/>
    </row>
    <row r="187" spans="1:29" ht="13.5" customHeight="1">
      <c r="A187" s="336" t="s">
        <v>128</v>
      </c>
      <c r="B187" s="336"/>
      <c r="C187" s="336"/>
      <c r="D187" s="336"/>
      <c r="E187" s="336"/>
      <c r="F187" s="336"/>
      <c r="G187" s="336"/>
      <c r="H187" s="336"/>
      <c r="I187" s="336"/>
      <c r="J187" s="336"/>
      <c r="K187" s="336"/>
      <c r="L187" s="336"/>
      <c r="M187" s="336"/>
      <c r="N187" s="336"/>
      <c r="O187" s="336"/>
      <c r="P187" s="336"/>
      <c r="Q187" s="336"/>
      <c r="R187" s="336"/>
      <c r="S187" s="336"/>
      <c r="T187" s="336"/>
      <c r="U187" s="336"/>
      <c r="V187" s="336"/>
      <c r="W187" s="336"/>
      <c r="X187" s="336"/>
      <c r="Y187" s="336"/>
      <c r="Z187" s="336"/>
      <c r="AA187" s="336"/>
      <c r="AB187" s="336"/>
      <c r="AC187" s="336"/>
    </row>
    <row r="188" spans="1:29" ht="13.5" customHeight="1">
      <c r="A188" s="334"/>
      <c r="B188" s="334"/>
      <c r="C188" s="334"/>
      <c r="D188" s="334"/>
      <c r="E188" s="334"/>
      <c r="F188" s="334"/>
      <c r="G188" s="334"/>
      <c r="H188" s="334"/>
      <c r="I188" s="334"/>
      <c r="J188" s="334"/>
      <c r="K188" s="334"/>
      <c r="L188" s="334"/>
      <c r="M188" s="334"/>
      <c r="N188" s="334"/>
      <c r="O188" s="334"/>
      <c r="P188" s="334"/>
      <c r="Q188" s="334"/>
      <c r="R188" s="334"/>
      <c r="S188" s="334"/>
      <c r="T188" s="334"/>
      <c r="U188" s="334"/>
      <c r="V188" s="334"/>
      <c r="W188" s="334"/>
      <c r="X188" s="334"/>
      <c r="Y188" s="334"/>
      <c r="Z188" s="334"/>
      <c r="AA188" s="334"/>
      <c r="AB188" s="334"/>
      <c r="AC188" s="334"/>
    </row>
    <row r="189" spans="1:29" ht="13.5" customHeight="1">
      <c r="A189" s="334"/>
      <c r="B189" s="334"/>
      <c r="C189" s="334"/>
      <c r="D189" s="334"/>
      <c r="E189" s="334"/>
      <c r="F189" s="334"/>
      <c r="G189" s="334"/>
      <c r="H189" s="334"/>
      <c r="I189" s="334"/>
      <c r="J189" s="334"/>
      <c r="K189" s="334"/>
      <c r="L189" s="334"/>
      <c r="M189" s="334"/>
      <c r="N189" s="334"/>
      <c r="O189" s="334"/>
      <c r="P189" s="334"/>
      <c r="Q189" s="334"/>
      <c r="R189" s="334"/>
      <c r="S189" s="334"/>
      <c r="T189" s="334"/>
      <c r="U189" s="334"/>
      <c r="V189" s="334"/>
      <c r="W189" s="334"/>
      <c r="X189" s="334"/>
      <c r="Y189" s="334"/>
      <c r="Z189" s="334"/>
      <c r="AA189" s="334"/>
      <c r="AB189" s="334"/>
      <c r="AC189" s="334"/>
    </row>
    <row r="190" spans="1:29" ht="13.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spans="1:29" ht="13.5" customHeight="1">
      <c r="A191" s="338" t="s">
        <v>103</v>
      </c>
      <c r="B191" s="338"/>
      <c r="C191" s="338"/>
      <c r="D191" s="338"/>
      <c r="E191" s="338"/>
      <c r="F191" s="338"/>
      <c r="G191" s="338"/>
      <c r="H191" s="338"/>
      <c r="I191" s="338"/>
      <c r="J191" s="338"/>
      <c r="K191" s="338"/>
      <c r="L191" s="338"/>
      <c r="M191" s="338"/>
      <c r="N191" s="338"/>
      <c r="O191" s="338"/>
      <c r="P191" s="338"/>
      <c r="Q191" s="338"/>
      <c r="R191" s="338"/>
      <c r="S191" s="338"/>
      <c r="T191" s="338"/>
      <c r="U191" s="338"/>
      <c r="V191" s="338"/>
      <c r="W191" s="338"/>
      <c r="X191" s="338"/>
      <c r="Y191" s="338"/>
      <c r="Z191" s="338"/>
      <c r="AA191" s="338"/>
      <c r="AB191" s="338"/>
      <c r="AC191" s="338"/>
    </row>
    <row r="192" spans="1:29" ht="13.5" customHeight="1">
      <c r="A192" s="336" t="s">
        <v>126</v>
      </c>
      <c r="B192" s="336"/>
      <c r="C192" s="336"/>
      <c r="D192" s="336"/>
      <c r="E192" s="336"/>
      <c r="F192" s="336"/>
      <c r="G192" s="336"/>
      <c r="H192" s="336"/>
      <c r="I192" s="336"/>
      <c r="J192" s="336"/>
      <c r="K192" s="336"/>
      <c r="L192" s="336"/>
      <c r="M192" s="336"/>
      <c r="N192" s="336"/>
      <c r="O192" s="336"/>
      <c r="P192" s="336"/>
      <c r="Q192" s="336"/>
      <c r="R192" s="336"/>
      <c r="S192" s="336"/>
      <c r="T192" s="336"/>
      <c r="U192" s="336"/>
      <c r="V192" s="336"/>
      <c r="W192" s="336"/>
      <c r="X192" s="336"/>
      <c r="Y192" s="336"/>
      <c r="Z192" s="336"/>
      <c r="AA192" s="336"/>
      <c r="AB192" s="336"/>
      <c r="AC192" s="336"/>
    </row>
    <row r="193" spans="1:29" ht="13.5" customHeight="1">
      <c r="A193" s="334"/>
      <c r="B193" s="334"/>
      <c r="C193" s="334"/>
      <c r="D193" s="334"/>
      <c r="E193" s="334"/>
      <c r="F193" s="334"/>
      <c r="G193" s="334"/>
      <c r="H193" s="334"/>
      <c r="I193" s="334"/>
      <c r="J193" s="334"/>
      <c r="K193" s="334"/>
      <c r="L193" s="334"/>
      <c r="M193" s="334"/>
      <c r="N193" s="334"/>
      <c r="O193" s="334"/>
      <c r="P193" s="334"/>
      <c r="Q193" s="334"/>
      <c r="R193" s="334"/>
      <c r="S193" s="334"/>
      <c r="T193" s="334"/>
      <c r="U193" s="334"/>
      <c r="V193" s="334"/>
      <c r="W193" s="334"/>
      <c r="X193" s="334"/>
      <c r="Y193" s="334"/>
      <c r="Z193" s="334"/>
      <c r="AA193" s="334"/>
      <c r="AB193" s="334"/>
      <c r="AC193" s="334"/>
    </row>
    <row r="194" spans="1:29" ht="13.5" customHeight="1">
      <c r="A194" s="334"/>
      <c r="B194" s="334"/>
      <c r="C194" s="334"/>
      <c r="D194" s="334"/>
      <c r="E194" s="334"/>
      <c r="F194" s="334"/>
      <c r="G194" s="334"/>
      <c r="H194" s="334"/>
      <c r="I194" s="334"/>
      <c r="J194" s="334"/>
      <c r="K194" s="334"/>
      <c r="L194" s="334"/>
      <c r="M194" s="334"/>
      <c r="N194" s="334"/>
      <c r="O194" s="334"/>
      <c r="P194" s="334"/>
      <c r="Q194" s="334"/>
      <c r="R194" s="334"/>
      <c r="S194" s="334"/>
      <c r="T194" s="334"/>
      <c r="U194" s="334"/>
      <c r="V194" s="334"/>
      <c r="W194" s="334"/>
      <c r="X194" s="334"/>
      <c r="Y194" s="334"/>
      <c r="Z194" s="334"/>
      <c r="AA194" s="334"/>
      <c r="AB194" s="334"/>
      <c r="AC194" s="334"/>
    </row>
    <row r="195" spans="1:29" ht="13.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row>
    <row r="196" spans="1:29" ht="13.5" customHeight="1">
      <c r="A196" s="338" t="s">
        <v>93</v>
      </c>
      <c r="B196" s="338"/>
      <c r="C196" s="338"/>
      <c r="D196" s="338"/>
      <c r="E196" s="338"/>
      <c r="F196" s="338"/>
      <c r="G196" s="338"/>
      <c r="H196" s="338"/>
      <c r="I196" s="338"/>
      <c r="J196" s="338"/>
      <c r="K196" s="338"/>
      <c r="L196" s="338"/>
      <c r="M196" s="338"/>
      <c r="N196" s="338"/>
      <c r="O196" s="338"/>
      <c r="P196" s="338"/>
      <c r="Q196" s="338"/>
      <c r="R196" s="338"/>
      <c r="S196" s="338"/>
      <c r="T196" s="338"/>
      <c r="U196" s="338"/>
      <c r="V196" s="338"/>
      <c r="W196" s="338"/>
      <c r="X196" s="338"/>
      <c r="Y196" s="338"/>
      <c r="Z196" s="338"/>
      <c r="AA196" s="338"/>
      <c r="AB196" s="338"/>
      <c r="AC196" s="338"/>
    </row>
    <row r="197" spans="1:29" ht="13.5" customHeight="1">
      <c r="A197" s="331" t="s">
        <v>176</v>
      </c>
      <c r="B197" s="331"/>
      <c r="C197" s="331"/>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31"/>
      <c r="AC197" s="331"/>
    </row>
    <row r="198" spans="1:29" ht="13.5" customHeight="1">
      <c r="A198" s="331"/>
      <c r="B198" s="331"/>
      <c r="C198" s="331"/>
      <c r="D198" s="331"/>
      <c r="E198" s="331"/>
      <c r="F198" s="331"/>
      <c r="G198" s="331"/>
      <c r="H198" s="331"/>
      <c r="I198" s="331"/>
      <c r="J198" s="331"/>
      <c r="K198" s="331"/>
      <c r="L198" s="331"/>
      <c r="M198" s="331"/>
      <c r="N198" s="331"/>
      <c r="O198" s="331"/>
      <c r="P198" s="331"/>
      <c r="Q198" s="331"/>
      <c r="R198" s="331"/>
      <c r="S198" s="331"/>
      <c r="T198" s="331"/>
      <c r="U198" s="331"/>
      <c r="V198" s="331"/>
      <c r="W198" s="331"/>
      <c r="X198" s="331"/>
      <c r="Y198" s="331"/>
      <c r="Z198" s="331"/>
      <c r="AA198" s="331"/>
      <c r="AB198" s="331"/>
      <c r="AC198" s="331"/>
    </row>
    <row r="199" spans="1:29" ht="13.5" customHeight="1">
      <c r="A199" s="331"/>
      <c r="B199" s="331"/>
      <c r="C199" s="331"/>
      <c r="D199" s="331"/>
      <c r="E199" s="331"/>
      <c r="F199" s="331"/>
      <c r="G199" s="331"/>
      <c r="H199" s="331"/>
      <c r="I199" s="331"/>
      <c r="J199" s="331"/>
      <c r="K199" s="331"/>
      <c r="L199" s="331"/>
      <c r="M199" s="331"/>
      <c r="N199" s="331"/>
      <c r="O199" s="331"/>
      <c r="P199" s="331"/>
      <c r="Q199" s="331"/>
      <c r="R199" s="331"/>
      <c r="S199" s="331"/>
      <c r="T199" s="331"/>
      <c r="U199" s="331"/>
      <c r="V199" s="331"/>
      <c r="W199" s="331"/>
      <c r="X199" s="331"/>
      <c r="Y199" s="331"/>
      <c r="Z199" s="331"/>
      <c r="AA199" s="331"/>
      <c r="AB199" s="331"/>
      <c r="AC199" s="331"/>
    </row>
    <row r="200" spans="1:29" ht="13.5" customHeight="1">
      <c r="A200" s="343" t="s">
        <v>177</v>
      </c>
      <c r="B200" s="334"/>
      <c r="C200" s="334"/>
      <c r="D200" s="334"/>
      <c r="E200" s="334"/>
      <c r="F200" s="334"/>
      <c r="G200" s="334"/>
      <c r="H200" s="334"/>
      <c r="I200" s="334"/>
      <c r="J200" s="334"/>
      <c r="K200" s="334"/>
      <c r="L200" s="334"/>
      <c r="M200" s="334"/>
      <c r="N200" s="334"/>
      <c r="O200" s="334"/>
      <c r="P200" s="334"/>
      <c r="Q200" s="334"/>
      <c r="R200" s="334"/>
      <c r="S200" s="334"/>
      <c r="T200" s="334"/>
      <c r="U200" s="334"/>
      <c r="V200" s="334"/>
      <c r="W200" s="334"/>
      <c r="X200" s="334"/>
      <c r="Y200" s="334"/>
      <c r="Z200" s="334"/>
      <c r="AA200" s="334"/>
      <c r="AB200" s="334"/>
      <c r="AC200" s="334"/>
    </row>
    <row r="201" spans="1:29" ht="13.5" customHeight="1">
      <c r="A201" s="334"/>
      <c r="B201" s="334"/>
      <c r="C201" s="334"/>
      <c r="D201" s="334"/>
      <c r="E201" s="334"/>
      <c r="F201" s="334"/>
      <c r="G201" s="334"/>
      <c r="H201" s="334"/>
      <c r="I201" s="334"/>
      <c r="J201" s="334"/>
      <c r="K201" s="334"/>
      <c r="L201" s="334"/>
      <c r="M201" s="334"/>
      <c r="N201" s="334"/>
      <c r="O201" s="334"/>
      <c r="P201" s="334"/>
      <c r="Q201" s="334"/>
      <c r="R201" s="334"/>
      <c r="S201" s="334"/>
      <c r="T201" s="334"/>
      <c r="U201" s="334"/>
      <c r="V201" s="334"/>
      <c r="W201" s="334"/>
      <c r="X201" s="334"/>
      <c r="Y201" s="334"/>
      <c r="Z201" s="334"/>
      <c r="AA201" s="334"/>
      <c r="AB201" s="334"/>
      <c r="AC201" s="334"/>
    </row>
    <row r="202" spans="1:29" ht="13.5" customHeight="1">
      <c r="A202" s="334"/>
      <c r="B202" s="334"/>
      <c r="C202" s="334"/>
      <c r="D202" s="334"/>
      <c r="E202" s="334"/>
      <c r="F202" s="334"/>
      <c r="G202" s="334"/>
      <c r="H202" s="334"/>
      <c r="I202" s="334"/>
      <c r="J202" s="334"/>
      <c r="K202" s="334"/>
      <c r="L202" s="334"/>
      <c r="M202" s="334"/>
      <c r="N202" s="334"/>
      <c r="O202" s="334"/>
      <c r="P202" s="334"/>
      <c r="Q202" s="334"/>
      <c r="R202" s="334"/>
      <c r="S202" s="334"/>
      <c r="T202" s="334"/>
      <c r="U202" s="334"/>
      <c r="V202" s="334"/>
      <c r="W202" s="334"/>
      <c r="X202" s="334"/>
      <c r="Y202" s="334"/>
      <c r="Z202" s="334"/>
      <c r="AA202" s="334"/>
      <c r="AB202" s="334"/>
      <c r="AC202" s="334"/>
    </row>
    <row r="203" spans="1:29" ht="13.5" customHeight="1">
      <c r="A203" s="334"/>
      <c r="B203" s="334"/>
      <c r="C203" s="334"/>
      <c r="D203" s="334"/>
      <c r="E203" s="334"/>
      <c r="F203" s="334"/>
      <c r="G203" s="334"/>
      <c r="H203" s="334"/>
      <c r="I203" s="334"/>
      <c r="J203" s="334"/>
      <c r="K203" s="334"/>
      <c r="L203" s="334"/>
      <c r="M203" s="334"/>
      <c r="N203" s="334"/>
      <c r="O203" s="334"/>
      <c r="P203" s="334"/>
      <c r="Q203" s="334"/>
      <c r="R203" s="334"/>
      <c r="S203" s="334"/>
      <c r="T203" s="334"/>
      <c r="U203" s="334"/>
      <c r="V203" s="334"/>
      <c r="W203" s="334"/>
      <c r="X203" s="334"/>
      <c r="Y203" s="334"/>
      <c r="Z203" s="334"/>
      <c r="AA203" s="334"/>
      <c r="AB203" s="334"/>
      <c r="AC203" s="334"/>
    </row>
    <row r="204" spans="1:29" ht="13.5" customHeight="1">
      <c r="A204" s="334"/>
      <c r="B204" s="334"/>
      <c r="C204" s="334"/>
      <c r="D204" s="334"/>
      <c r="E204" s="334"/>
      <c r="F204" s="334"/>
      <c r="G204" s="334"/>
      <c r="H204" s="334"/>
      <c r="I204" s="334"/>
      <c r="J204" s="334"/>
      <c r="K204" s="334"/>
      <c r="L204" s="334"/>
      <c r="M204" s="334"/>
      <c r="N204" s="334"/>
      <c r="O204" s="334"/>
      <c r="P204" s="334"/>
      <c r="Q204" s="334"/>
      <c r="R204" s="334"/>
      <c r="S204" s="334"/>
      <c r="T204" s="334"/>
      <c r="U204" s="334"/>
      <c r="V204" s="334"/>
      <c r="W204" s="334"/>
      <c r="X204" s="334"/>
      <c r="Y204" s="334"/>
      <c r="Z204" s="334"/>
      <c r="AA204" s="334"/>
      <c r="AB204" s="334"/>
      <c r="AC204" s="334"/>
    </row>
    <row r="205" spans="1:29" ht="13.5" customHeight="1">
      <c r="A205" s="331"/>
      <c r="B205" s="331"/>
      <c r="C205" s="331"/>
      <c r="D205" s="331"/>
      <c r="E205" s="331"/>
      <c r="F205" s="331"/>
      <c r="G205" s="331"/>
      <c r="H205" s="331"/>
      <c r="I205" s="331"/>
      <c r="J205" s="331"/>
      <c r="K205" s="331"/>
      <c r="L205" s="331"/>
      <c r="M205" s="331"/>
      <c r="N205" s="331"/>
      <c r="O205" s="331"/>
      <c r="P205" s="331"/>
      <c r="Q205" s="331"/>
      <c r="R205" s="331"/>
      <c r="S205" s="331"/>
      <c r="T205" s="331"/>
      <c r="U205" s="331"/>
      <c r="V205" s="331"/>
      <c r="W205" s="331"/>
      <c r="X205" s="331"/>
      <c r="Y205" s="331"/>
      <c r="Z205" s="331"/>
      <c r="AA205" s="331"/>
      <c r="AB205" s="331"/>
      <c r="AC205" s="331"/>
    </row>
    <row r="206" spans="1:29" ht="13.5" customHeight="1">
      <c r="A206" s="331"/>
      <c r="B206" s="331"/>
      <c r="C206" s="331"/>
      <c r="D206" s="331"/>
      <c r="E206" s="331"/>
      <c r="F206" s="331"/>
      <c r="G206" s="331"/>
      <c r="H206" s="331"/>
      <c r="I206" s="331"/>
      <c r="J206" s="331"/>
      <c r="K206" s="331"/>
      <c r="L206" s="331"/>
      <c r="M206" s="331"/>
      <c r="N206" s="331"/>
      <c r="O206" s="331"/>
      <c r="P206" s="331"/>
      <c r="Q206" s="331"/>
      <c r="R206" s="331"/>
      <c r="S206" s="331"/>
      <c r="T206" s="331"/>
      <c r="U206" s="331"/>
      <c r="V206" s="331"/>
      <c r="W206" s="331"/>
      <c r="X206" s="331"/>
      <c r="Y206" s="331"/>
      <c r="Z206" s="331"/>
      <c r="AA206" s="331"/>
      <c r="AB206" s="331"/>
      <c r="AC206" s="331"/>
    </row>
    <row r="207" spans="1:29" ht="13.5" customHeight="1">
      <c r="A207" s="331"/>
      <c r="B207" s="331"/>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row>
    <row r="209" spans="1:29" ht="13.5" customHeight="1">
      <c r="A209" s="337" t="s">
        <v>138</v>
      </c>
      <c r="B209" s="337"/>
      <c r="C209" s="337"/>
      <c r="D209" s="337"/>
      <c r="E209" s="337"/>
      <c r="F209" s="337"/>
      <c r="G209" s="337"/>
      <c r="H209" s="331"/>
      <c r="I209" s="331"/>
      <c r="J209" s="331"/>
      <c r="K209" s="331"/>
      <c r="L209" s="331"/>
      <c r="M209" s="331"/>
      <c r="N209" s="331"/>
      <c r="O209" s="331"/>
      <c r="P209" s="331"/>
      <c r="Q209" s="331"/>
      <c r="R209" s="331"/>
      <c r="S209" s="331"/>
      <c r="T209" s="331"/>
      <c r="U209" s="331"/>
      <c r="V209" s="331"/>
      <c r="W209" s="331"/>
      <c r="X209" s="331"/>
      <c r="Y209" s="331"/>
      <c r="Z209" s="331"/>
      <c r="AA209" s="331"/>
      <c r="AB209" s="331"/>
      <c r="AC209" s="331"/>
    </row>
    <row r="210" spans="1:29" ht="13.5" customHeight="1">
      <c r="A210" s="342" t="s">
        <v>140</v>
      </c>
      <c r="B210" s="331"/>
      <c r="C210" s="331"/>
      <c r="D210" s="331"/>
      <c r="E210" s="331"/>
      <c r="F210" s="331"/>
      <c r="G210" s="331"/>
      <c r="H210" s="331"/>
      <c r="I210" s="331"/>
      <c r="J210" s="331"/>
      <c r="K210" s="331"/>
      <c r="L210" s="331"/>
      <c r="M210" s="331"/>
      <c r="N210" s="331"/>
      <c r="O210" s="331"/>
      <c r="P210" s="331"/>
      <c r="Q210" s="331"/>
      <c r="R210" s="331"/>
      <c r="S210" s="331"/>
      <c r="T210" s="331"/>
      <c r="U210" s="331"/>
      <c r="V210" s="331"/>
      <c r="W210" s="331"/>
      <c r="X210" s="331"/>
      <c r="Y210" s="331"/>
      <c r="Z210" s="331"/>
      <c r="AA210" s="331"/>
      <c r="AB210" s="331"/>
      <c r="AC210" s="331"/>
    </row>
    <row r="211" spans="1:29" ht="13.5" customHeight="1">
      <c r="A211" s="331"/>
      <c r="B211" s="331"/>
      <c r="C211" s="331"/>
      <c r="D211" s="331"/>
      <c r="E211" s="331"/>
      <c r="F211" s="331"/>
      <c r="G211" s="331"/>
      <c r="H211" s="331"/>
      <c r="I211" s="331"/>
      <c r="J211" s="331"/>
      <c r="K211" s="331"/>
      <c r="L211" s="331"/>
      <c r="M211" s="331"/>
      <c r="N211" s="331"/>
      <c r="O211" s="331"/>
      <c r="P211" s="331"/>
      <c r="Q211" s="331"/>
      <c r="R211" s="331"/>
      <c r="S211" s="331"/>
      <c r="T211" s="331"/>
      <c r="U211" s="331"/>
      <c r="V211" s="331"/>
      <c r="W211" s="331"/>
      <c r="X211" s="331"/>
      <c r="Y211" s="331"/>
      <c r="Z211" s="331"/>
      <c r="AA211" s="331"/>
      <c r="AB211" s="331"/>
      <c r="AC211" s="331"/>
    </row>
    <row r="212" spans="1:29" ht="13.5" customHeight="1">
      <c r="A212" s="331"/>
      <c r="B212" s="331"/>
      <c r="C212" s="331"/>
      <c r="D212" s="331"/>
      <c r="E212" s="331"/>
      <c r="F212" s="331"/>
      <c r="G212" s="331"/>
      <c r="H212" s="331"/>
      <c r="I212" s="331"/>
      <c r="J212" s="331"/>
      <c r="K212" s="331"/>
      <c r="L212" s="331"/>
      <c r="M212" s="331"/>
      <c r="N212" s="331"/>
      <c r="O212" s="331"/>
      <c r="P212" s="331"/>
      <c r="Q212" s="331"/>
      <c r="R212" s="331"/>
      <c r="S212" s="331"/>
      <c r="T212" s="331"/>
      <c r="U212" s="331"/>
      <c r="V212" s="331"/>
      <c r="W212" s="331"/>
      <c r="X212" s="331"/>
      <c r="Y212" s="331"/>
      <c r="Z212" s="331"/>
      <c r="AA212" s="331"/>
      <c r="AB212" s="331"/>
      <c r="AC212" s="331"/>
    </row>
    <row r="213" spans="1:29" ht="13.5" customHeight="1">
      <c r="A213" s="25"/>
      <c r="B213" s="25"/>
      <c r="C213" s="25"/>
      <c r="D213" s="25"/>
      <c r="E213" s="25"/>
      <c r="F213" s="25"/>
      <c r="G213" s="25"/>
      <c r="H213" s="26"/>
      <c r="I213" s="26"/>
      <c r="J213" s="26"/>
      <c r="K213" s="26"/>
      <c r="L213" s="26"/>
      <c r="M213" s="26"/>
      <c r="N213" s="26"/>
      <c r="O213" s="26"/>
      <c r="P213" s="26"/>
      <c r="Q213" s="26"/>
      <c r="R213" s="26"/>
      <c r="S213" s="26"/>
      <c r="T213" s="26"/>
      <c r="U213" s="26"/>
      <c r="V213" s="26"/>
      <c r="W213" s="26"/>
      <c r="X213" s="26"/>
      <c r="Y213" s="26"/>
      <c r="Z213" s="26"/>
      <c r="AA213" s="26"/>
      <c r="AB213" s="26"/>
      <c r="AC213" s="26"/>
    </row>
    <row r="214" spans="1:29" ht="13.5" customHeight="1">
      <c r="A214" s="336" t="s">
        <v>168</v>
      </c>
      <c r="B214" s="334"/>
      <c r="C214" s="334"/>
      <c r="D214" s="334"/>
      <c r="E214" s="334"/>
      <c r="F214" s="334"/>
      <c r="G214" s="334"/>
      <c r="H214" s="334"/>
      <c r="I214" s="334"/>
      <c r="J214" s="334"/>
      <c r="K214" s="334"/>
      <c r="L214" s="334"/>
      <c r="M214" s="334"/>
      <c r="N214" s="334"/>
      <c r="O214" s="334"/>
      <c r="P214" s="334"/>
      <c r="Q214" s="334"/>
      <c r="R214" s="334"/>
      <c r="S214" s="334"/>
      <c r="T214" s="334"/>
      <c r="U214" s="334"/>
      <c r="V214" s="334"/>
      <c r="W214" s="334"/>
      <c r="X214" s="334"/>
      <c r="Y214" s="334"/>
      <c r="Z214" s="334"/>
      <c r="AA214" s="334"/>
      <c r="AB214" s="334"/>
      <c r="AC214" s="334"/>
    </row>
    <row r="215" spans="1:29" ht="13.5" customHeight="1">
      <c r="A215" s="334"/>
      <c r="B215" s="334"/>
      <c r="C215" s="334"/>
      <c r="D215" s="334"/>
      <c r="E215" s="334"/>
      <c r="F215" s="334"/>
      <c r="G215" s="334"/>
      <c r="H215" s="334"/>
      <c r="I215" s="334"/>
      <c r="J215" s="334"/>
      <c r="K215" s="334"/>
      <c r="L215" s="334"/>
      <c r="M215" s="334"/>
      <c r="N215" s="334"/>
      <c r="O215" s="334"/>
      <c r="P215" s="334"/>
      <c r="Q215" s="334"/>
      <c r="R215" s="334"/>
      <c r="S215" s="334"/>
      <c r="T215" s="334"/>
      <c r="U215" s="334"/>
      <c r="V215" s="334"/>
      <c r="W215" s="334"/>
      <c r="X215" s="334"/>
      <c r="Y215" s="334"/>
      <c r="Z215" s="334"/>
      <c r="AA215" s="334"/>
      <c r="AB215" s="334"/>
      <c r="AC215" s="334"/>
    </row>
    <row r="216" spans="1:29" ht="13.5" customHeight="1">
      <c r="A216" s="334"/>
      <c r="B216" s="334"/>
      <c r="C216" s="334"/>
      <c r="D216" s="334"/>
      <c r="E216" s="334"/>
      <c r="F216" s="334"/>
      <c r="G216" s="334"/>
      <c r="H216" s="334"/>
      <c r="I216" s="334"/>
      <c r="J216" s="334"/>
      <c r="K216" s="334"/>
      <c r="L216" s="334"/>
      <c r="M216" s="334"/>
      <c r="N216" s="334"/>
      <c r="O216" s="334"/>
      <c r="P216" s="334"/>
      <c r="Q216" s="334"/>
      <c r="R216" s="334"/>
      <c r="S216" s="334"/>
      <c r="T216" s="334"/>
      <c r="U216" s="334"/>
      <c r="V216" s="334"/>
      <c r="W216" s="334"/>
      <c r="X216" s="334"/>
      <c r="Y216" s="334"/>
      <c r="Z216" s="334"/>
      <c r="AA216" s="334"/>
      <c r="AB216" s="334"/>
      <c r="AC216" s="334"/>
    </row>
    <row r="217" spans="1:29" ht="13.5" customHeight="1">
      <c r="A217" s="334"/>
      <c r="B217" s="334"/>
      <c r="C217" s="334"/>
      <c r="D217" s="334"/>
      <c r="E217" s="334"/>
      <c r="F217" s="334"/>
      <c r="G217" s="334"/>
      <c r="H217" s="334"/>
      <c r="I217" s="334"/>
      <c r="J217" s="334"/>
      <c r="K217" s="334"/>
      <c r="L217" s="334"/>
      <c r="M217" s="334"/>
      <c r="N217" s="334"/>
      <c r="O217" s="334"/>
      <c r="P217" s="334"/>
      <c r="Q217" s="334"/>
      <c r="R217" s="334"/>
      <c r="S217" s="334"/>
      <c r="T217" s="334"/>
      <c r="U217" s="334"/>
      <c r="V217" s="334"/>
      <c r="W217" s="334"/>
      <c r="X217" s="334"/>
      <c r="Y217" s="334"/>
      <c r="Z217" s="334"/>
      <c r="AA217" s="334"/>
      <c r="AB217" s="334"/>
      <c r="AC217" s="334"/>
    </row>
    <row r="218" spans="1:29" ht="13.5" customHeight="1">
      <c r="A218" s="334"/>
      <c r="B218" s="334"/>
      <c r="C218" s="334"/>
      <c r="D218" s="334"/>
      <c r="E218" s="334"/>
      <c r="F218" s="334"/>
      <c r="G218" s="334"/>
      <c r="H218" s="334"/>
      <c r="I218" s="334"/>
      <c r="J218" s="334"/>
      <c r="K218" s="334"/>
      <c r="L218" s="334"/>
      <c r="M218" s="334"/>
      <c r="N218" s="334"/>
      <c r="O218" s="334"/>
      <c r="P218" s="334"/>
      <c r="Q218" s="334"/>
      <c r="R218" s="334"/>
      <c r="S218" s="334"/>
      <c r="T218" s="334"/>
      <c r="U218" s="334"/>
      <c r="V218" s="334"/>
      <c r="W218" s="334"/>
      <c r="X218" s="334"/>
      <c r="Y218" s="334"/>
      <c r="Z218" s="334"/>
      <c r="AA218" s="334"/>
      <c r="AB218" s="334"/>
      <c r="AC218" s="334"/>
    </row>
  </sheetData>
  <sheetProtection sheet="1" selectLockedCells="1" selectUnlockedCells="1"/>
  <mergeCells count="93">
    <mergeCell ref="A48:AC48"/>
    <mergeCell ref="AD48:AE48"/>
    <mergeCell ref="AD49:AE49"/>
    <mergeCell ref="AD50:AE50"/>
    <mergeCell ref="A49:AC50"/>
    <mergeCell ref="A210:AC212"/>
    <mergeCell ref="A66:AC67"/>
    <mergeCell ref="A160:AC160"/>
    <mergeCell ref="A82:AC82"/>
    <mergeCell ref="A200:AC207"/>
    <mergeCell ref="A214:AC218"/>
    <mergeCell ref="A187:AC189"/>
    <mergeCell ref="A162:AC162"/>
    <mergeCell ref="A163:AC164"/>
    <mergeCell ref="A166:AC167"/>
    <mergeCell ref="A209:AC209"/>
    <mergeCell ref="A192:AC194"/>
    <mergeCell ref="A182:AC184"/>
    <mergeCell ref="A177:AC179"/>
    <mergeCell ref="A171:AC171"/>
    <mergeCell ref="A196:AC196"/>
    <mergeCell ref="A168:AC168"/>
    <mergeCell ref="A169:AC169"/>
    <mergeCell ref="A191:AC191"/>
    <mergeCell ref="A155:AC157"/>
    <mergeCell ref="A173:AC174"/>
    <mergeCell ref="A176:AC176"/>
    <mergeCell ref="A181:AC181"/>
    <mergeCell ref="A108:AC109"/>
    <mergeCell ref="A134:AC136"/>
    <mergeCell ref="A154:AC154"/>
    <mergeCell ref="A114:AC114"/>
    <mergeCell ref="A128:AC131"/>
    <mergeCell ref="A133:AC133"/>
    <mergeCell ref="A139:AC140"/>
    <mergeCell ref="A118:AC122"/>
    <mergeCell ref="A142:AC143"/>
    <mergeCell ref="A1:AC1"/>
    <mergeCell ref="A52:AC52"/>
    <mergeCell ref="A2:AC4"/>
    <mergeCell ref="A6:AC6"/>
    <mergeCell ref="A53:AC53"/>
    <mergeCell ref="A76:AC76"/>
    <mergeCell ref="A7:AC10"/>
    <mergeCell ref="A19:AC19"/>
    <mergeCell ref="A43:AC44"/>
    <mergeCell ref="A55:AC55"/>
    <mergeCell ref="A83:AC83"/>
    <mergeCell ref="A86:AC87"/>
    <mergeCell ref="A85:AC85"/>
    <mergeCell ref="A89:AC89"/>
    <mergeCell ref="A100:AC102"/>
    <mergeCell ref="A90:AC91"/>
    <mergeCell ref="A37:AC37"/>
    <mergeCell ref="A69:AC70"/>
    <mergeCell ref="A59:AC60"/>
    <mergeCell ref="A115:AC116"/>
    <mergeCell ref="A111:AC112"/>
    <mergeCell ref="A104:AC106"/>
    <mergeCell ref="A93:AC97"/>
    <mergeCell ref="A99:AC99"/>
    <mergeCell ref="A75:AC75"/>
    <mergeCell ref="A79:AC80"/>
    <mergeCell ref="A42:AC42"/>
    <mergeCell ref="A38:AC40"/>
    <mergeCell ref="A21:AC21"/>
    <mergeCell ref="A78:AC78"/>
    <mergeCell ref="A63:AC64"/>
    <mergeCell ref="A56:AC56"/>
    <mergeCell ref="A58:AC58"/>
    <mergeCell ref="A62:AC62"/>
    <mergeCell ref="A34:AC34"/>
    <mergeCell ref="A35:AC35"/>
    <mergeCell ref="A12:AC12"/>
    <mergeCell ref="A72:AC73"/>
    <mergeCell ref="A30:AC30"/>
    <mergeCell ref="A46:AC46"/>
    <mergeCell ref="A26:AC28"/>
    <mergeCell ref="A13:AC16"/>
    <mergeCell ref="A22:AC24"/>
    <mergeCell ref="A31:AC31"/>
    <mergeCell ref="A32:AC32"/>
    <mergeCell ref="A18:AC18"/>
    <mergeCell ref="A197:AC199"/>
    <mergeCell ref="A151:AC152"/>
    <mergeCell ref="A159:AC159"/>
    <mergeCell ref="A124:AC126"/>
    <mergeCell ref="A146:AC147"/>
    <mergeCell ref="A186:AC186"/>
    <mergeCell ref="A170:AC170"/>
    <mergeCell ref="A149:AC149"/>
    <mergeCell ref="A138:AC138"/>
    <mergeCell ref="A145:AC14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&amp;C&amp;8 43 Innenlandsreise&amp;R&amp;8Side &amp;P av &amp;N</oddFooter>
  </headerFooter>
</worksheet>
</file>

<file path=xl/worksheets/sheet3.xml><?xml version="1.0" encoding="utf-8"?>
<worksheet xmlns="http://schemas.openxmlformats.org/spreadsheetml/2006/main" xmlns:r="http://schemas.openxmlformats.org/officeDocument/2006/relationships">
  <dimension ref="A1:K49"/>
  <sheetViews>
    <sheetView showZeros="0" showOutlineSymbols="0" zoomScalePageLayoutView="0" workbookViewId="0" topLeftCell="A1">
      <selection activeCell="B29" sqref="B29"/>
    </sheetView>
  </sheetViews>
  <sheetFormatPr defaultColWidth="11.00390625" defaultRowHeight="14.25"/>
  <cols>
    <col min="1" max="1" width="47.375" style="0" customWidth="1"/>
    <col min="2" max="2" width="13.25390625" style="10" customWidth="1"/>
    <col min="3" max="3" width="13.875" style="0" customWidth="1"/>
  </cols>
  <sheetData>
    <row r="1" spans="1:3" ht="14.25">
      <c r="A1" s="344" t="s">
        <v>205</v>
      </c>
      <c r="B1" s="331"/>
      <c r="C1" s="331"/>
    </row>
    <row r="2" spans="1:3" ht="14.25">
      <c r="A2" s="331"/>
      <c r="B2" s="331"/>
      <c r="C2" s="331"/>
    </row>
    <row r="3" spans="1:3" ht="14.25">
      <c r="A3" s="331"/>
      <c r="B3" s="331"/>
      <c r="C3" s="331"/>
    </row>
    <row r="5" s="8" customFormat="1" ht="15">
      <c r="B5" s="9"/>
    </row>
    <row r="6" s="8" customFormat="1" ht="15">
      <c r="B6" s="9"/>
    </row>
    <row r="11" ht="15">
      <c r="A11" s="8" t="s">
        <v>71</v>
      </c>
    </row>
    <row r="12" ht="14.25">
      <c r="A12" s="11"/>
    </row>
    <row r="13" spans="1:2" s="11" customFormat="1" ht="14.25">
      <c r="A13" s="11" t="s">
        <v>82</v>
      </c>
      <c r="B13" s="12">
        <v>780</v>
      </c>
    </row>
    <row r="14" spans="1:2" ht="14.25">
      <c r="A14" s="11" t="s">
        <v>72</v>
      </c>
      <c r="B14" s="10">
        <v>161</v>
      </c>
    </row>
    <row r="15" spans="1:2" ht="14.25">
      <c r="A15" s="11" t="s">
        <v>73</v>
      </c>
      <c r="B15" s="10">
        <v>89</v>
      </c>
    </row>
    <row r="16" spans="1:2" ht="14.25">
      <c r="A16" s="11" t="s">
        <v>201</v>
      </c>
      <c r="B16" s="10">
        <v>307</v>
      </c>
    </row>
    <row r="17" spans="1:2" ht="14.25">
      <c r="A17" s="11" t="s">
        <v>202</v>
      </c>
      <c r="B17" s="10">
        <v>570</v>
      </c>
    </row>
    <row r="18" ht="14.25">
      <c r="A18" s="11"/>
    </row>
    <row r="19" ht="14.25">
      <c r="A19" s="11"/>
    </row>
    <row r="20" spans="1:2" s="8" customFormat="1" ht="15">
      <c r="A20" s="8" t="s">
        <v>74</v>
      </c>
      <c r="B20" s="9"/>
    </row>
    <row r="21" ht="14.25">
      <c r="A21" s="11"/>
    </row>
    <row r="22" spans="1:2" ht="14.25">
      <c r="A22" s="11" t="s">
        <v>40</v>
      </c>
      <c r="B22" s="10">
        <v>156</v>
      </c>
    </row>
    <row r="23" spans="1:2" ht="14.25">
      <c r="A23" s="11" t="s">
        <v>16</v>
      </c>
      <c r="B23" s="10">
        <v>234</v>
      </c>
    </row>
    <row r="24" spans="1:2" ht="14.25">
      <c r="A24" s="11" t="s">
        <v>17</v>
      </c>
      <c r="B24" s="10">
        <v>390</v>
      </c>
    </row>
    <row r="25" ht="14.25">
      <c r="A25" s="11"/>
    </row>
    <row r="26" spans="1:11" s="8" customFormat="1" ht="15">
      <c r="A26" s="7" t="s">
        <v>45</v>
      </c>
      <c r="B26" s="7"/>
      <c r="C26" s="7"/>
      <c r="D26" s="7"/>
      <c r="E26" s="7"/>
      <c r="F26" s="7"/>
      <c r="G26" s="7"/>
      <c r="H26" s="7"/>
      <c r="I26" s="13"/>
      <c r="J26" s="13"/>
      <c r="K26" s="13"/>
    </row>
    <row r="27" spans="1:11" s="8" customFormat="1" ht="15">
      <c r="A27" s="7"/>
      <c r="B27" s="7"/>
      <c r="C27" s="7"/>
      <c r="D27" s="7"/>
      <c r="E27" s="7"/>
      <c r="F27" s="7"/>
      <c r="G27" s="7"/>
      <c r="H27" s="7"/>
      <c r="I27" s="13"/>
      <c r="J27" s="13"/>
      <c r="K27" s="13"/>
    </row>
    <row r="28" spans="1:2" ht="14.25">
      <c r="A28" s="11" t="s">
        <v>45</v>
      </c>
      <c r="B28" s="10">
        <v>435</v>
      </c>
    </row>
    <row r="30" spans="1:2" s="8" customFormat="1" ht="15">
      <c r="A30" s="8" t="s">
        <v>92</v>
      </c>
      <c r="B30" s="9"/>
    </row>
    <row r="32" spans="1:2" ht="14.25">
      <c r="A32" s="11" t="s">
        <v>195</v>
      </c>
      <c r="B32" s="2">
        <v>4.03</v>
      </c>
    </row>
    <row r="33" spans="1:2" ht="14.25">
      <c r="A33" t="s">
        <v>196</v>
      </c>
      <c r="B33" s="2">
        <v>4.03</v>
      </c>
    </row>
    <row r="34" spans="1:2" ht="14.25">
      <c r="A34" s="11" t="s">
        <v>197</v>
      </c>
      <c r="B34" s="2">
        <v>4.03</v>
      </c>
    </row>
    <row r="35" spans="1:2" ht="14.25">
      <c r="A35" t="s">
        <v>198</v>
      </c>
      <c r="B35" s="2">
        <v>4.03</v>
      </c>
    </row>
    <row r="36" spans="1:2" ht="14.25">
      <c r="A36" t="s">
        <v>56</v>
      </c>
      <c r="B36" s="2">
        <v>4.03</v>
      </c>
    </row>
    <row r="37" spans="1:2" ht="14.25">
      <c r="A37" t="s">
        <v>190</v>
      </c>
      <c r="B37" s="2">
        <v>7.5</v>
      </c>
    </row>
    <row r="38" spans="1:2" ht="14.25">
      <c r="A38" t="s">
        <v>189</v>
      </c>
      <c r="B38" s="2">
        <v>2</v>
      </c>
    </row>
    <row r="39" spans="1:2" ht="14.25">
      <c r="A39" t="s">
        <v>191</v>
      </c>
      <c r="B39" s="2">
        <v>2.95</v>
      </c>
    </row>
    <row r="40" spans="1:2" ht="14.25">
      <c r="A40" t="s">
        <v>192</v>
      </c>
      <c r="B40" s="2">
        <v>2.95</v>
      </c>
    </row>
    <row r="41" spans="1:2" ht="14.25">
      <c r="A41" t="s">
        <v>193</v>
      </c>
      <c r="B41" s="2">
        <v>1.56</v>
      </c>
    </row>
    <row r="42" spans="1:2" ht="14.25">
      <c r="A42" t="s">
        <v>194</v>
      </c>
      <c r="B42" s="2">
        <v>0.76</v>
      </c>
    </row>
    <row r="43" spans="1:2" ht="14.25">
      <c r="A43" t="s">
        <v>188</v>
      </c>
      <c r="B43" s="2">
        <v>7.5</v>
      </c>
    </row>
    <row r="45" spans="1:2" s="8" customFormat="1" ht="15">
      <c r="A45" s="8" t="s">
        <v>116</v>
      </c>
      <c r="B45" s="9"/>
    </row>
    <row r="46" spans="1:2" ht="14.25">
      <c r="A46" t="s">
        <v>66</v>
      </c>
      <c r="B46" s="10">
        <v>0.1</v>
      </c>
    </row>
    <row r="47" spans="1:2" ht="14.25">
      <c r="A47" t="s">
        <v>64</v>
      </c>
      <c r="B47" s="10">
        <v>1</v>
      </c>
    </row>
    <row r="48" spans="1:2" ht="14.25">
      <c r="A48" t="s">
        <v>63</v>
      </c>
      <c r="B48" s="10">
        <v>1</v>
      </c>
    </row>
    <row r="49" spans="1:2" ht="14.25">
      <c r="A49" t="s">
        <v>65</v>
      </c>
      <c r="B49" s="10">
        <v>1</v>
      </c>
    </row>
  </sheetData>
  <sheetProtection selectLockedCells="1" selectUnlockedCells="1"/>
  <mergeCells count="1">
    <mergeCell ref="A1:C3"/>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Hogstad, Frøydis</cp:lastModifiedBy>
  <cp:lastPrinted>2019-01-04T13:28:53Z</cp:lastPrinted>
  <dcterms:created xsi:type="dcterms:W3CDTF">2007-05-18T08:20:00Z</dcterms:created>
  <dcterms:modified xsi:type="dcterms:W3CDTF">2022-01-12T08:45:15Z</dcterms:modified>
  <cp:category/>
  <cp:version/>
  <cp:contentType/>
  <cp:contentStatus/>
</cp:coreProperties>
</file>